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2430" windowHeight="1275"/>
  </bookViews>
  <sheets>
    <sheet name="TURNOUT" sheetId="1" r:id="rId1"/>
  </sheets>
  <calcPr calcId="125725"/>
  <fileRecoveryPr repairLoad="1"/>
</workbook>
</file>

<file path=xl/calcChain.xml><?xml version="1.0" encoding="utf-8"?>
<calcChain xmlns="http://schemas.openxmlformats.org/spreadsheetml/2006/main">
  <c r="G113" i="1"/>
  <c r="F113"/>
  <c r="E113"/>
  <c r="D113" l="1"/>
  <c r="C113"/>
  <c r="B113"/>
  <c r="G111" l="1"/>
  <c r="D111"/>
  <c r="G110"/>
  <c r="D110"/>
  <c r="G109"/>
  <c r="D109"/>
  <c r="G108"/>
  <c r="D108"/>
  <c r="G107"/>
  <c r="D107"/>
  <c r="G106"/>
  <c r="D106"/>
  <c r="G105"/>
  <c r="D105"/>
  <c r="G104"/>
  <c r="D104"/>
  <c r="G103" l="1"/>
  <c r="D103"/>
  <c r="G102"/>
  <c r="D102"/>
  <c r="G101"/>
  <c r="D101"/>
  <c r="G100"/>
  <c r="D100"/>
  <c r="G99"/>
  <c r="D99"/>
  <c r="G98"/>
  <c r="D98"/>
  <c r="G97" l="1"/>
  <c r="D97"/>
  <c r="G96"/>
  <c r="D96"/>
  <c r="G95"/>
  <c r="D95"/>
  <c r="G94"/>
  <c r="D94"/>
  <c r="G93"/>
  <c r="D93"/>
  <c r="G92"/>
  <c r="D92"/>
  <c r="G91"/>
  <c r="D91"/>
  <c r="G90"/>
  <c r="D90"/>
  <c r="G89"/>
  <c r="D89"/>
  <c r="G88"/>
  <c r="D88"/>
  <c r="G87"/>
  <c r="D87"/>
  <c r="G84"/>
  <c r="D84"/>
  <c r="G83"/>
  <c r="D83"/>
  <c r="G82"/>
  <c r="D82"/>
  <c r="G81"/>
  <c r="D81"/>
  <c r="G80"/>
  <c r="D80"/>
  <c r="G79"/>
  <c r="D79"/>
  <c r="G78"/>
  <c r="D78"/>
  <c r="G77"/>
  <c r="D77"/>
  <c r="G76"/>
  <c r="D76"/>
  <c r="G75"/>
  <c r="D75"/>
  <c r="G74"/>
  <c r="D74"/>
  <c r="G73"/>
  <c r="D73"/>
  <c r="G72"/>
  <c r="D72"/>
  <c r="G71"/>
  <c r="D71"/>
  <c r="G70"/>
  <c r="D70"/>
  <c r="G69"/>
  <c r="D69"/>
  <c r="C69"/>
  <c r="G68"/>
  <c r="D68"/>
  <c r="G67"/>
  <c r="D67"/>
  <c r="G66"/>
  <c r="D66"/>
  <c r="G65"/>
  <c r="D65"/>
  <c r="G64"/>
  <c r="D64"/>
  <c r="G63"/>
  <c r="D63"/>
  <c r="G62"/>
  <c r="D62"/>
  <c r="G61"/>
  <c r="D61"/>
  <c r="G60"/>
  <c r="D60"/>
  <c r="G59"/>
  <c r="D59"/>
  <c r="G58"/>
  <c r="D58"/>
  <c r="G57"/>
  <c r="D57"/>
  <c r="G56"/>
  <c r="D56"/>
  <c r="G55"/>
  <c r="D55"/>
  <c r="G54"/>
  <c r="D54"/>
  <c r="G53"/>
  <c r="D53"/>
  <c r="G52"/>
  <c r="D52"/>
  <c r="G51"/>
  <c r="D51"/>
  <c r="G50"/>
  <c r="D50"/>
  <c r="G49"/>
  <c r="D49"/>
  <c r="G48"/>
  <c r="D48"/>
  <c r="G47"/>
  <c r="D47"/>
  <c r="G46"/>
  <c r="D46"/>
  <c r="G45"/>
  <c r="D45"/>
  <c r="G42"/>
  <c r="D42"/>
  <c r="G41"/>
  <c r="D41"/>
  <c r="G40"/>
  <c r="D40"/>
  <c r="G39"/>
  <c r="F39"/>
  <c r="D39"/>
  <c r="G38"/>
  <c r="D38"/>
  <c r="G37"/>
  <c r="D37"/>
  <c r="G36"/>
  <c r="D36"/>
  <c r="G35"/>
  <c r="D35"/>
  <c r="G34"/>
  <c r="D34"/>
  <c r="G33" l="1"/>
  <c r="D33"/>
  <c r="G32"/>
  <c r="D32"/>
  <c r="G31"/>
  <c r="D31"/>
  <c r="G30" l="1"/>
  <c r="D30"/>
  <c r="G29" l="1"/>
  <c r="D29"/>
  <c r="G28"/>
  <c r="D28"/>
  <c r="G27"/>
  <c r="D27"/>
  <c r="G26"/>
  <c r="D26"/>
  <c r="G25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G5"/>
  <c r="D5"/>
  <c r="G4"/>
  <c r="D4"/>
  <c r="G3"/>
  <c r="D3"/>
</calcChain>
</file>

<file path=xl/sharedStrings.xml><?xml version="1.0" encoding="utf-8"?>
<sst xmlns="http://schemas.openxmlformats.org/spreadsheetml/2006/main" count="145" uniqueCount="117">
  <si>
    <t>County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</si>
  <si>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</si>
  <si>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</si>
  <si>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</si>
  <si>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</si>
  <si>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</si>
  <si>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</si>
  <si>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</si>
  <si>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</si>
  <si>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</si>
  <si>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</si>
  <si>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</si>
  <si>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</si>
  <si>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</si>
  <si>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</si>
  <si>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</si>
  <si>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</si>
  <si>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</si>
  <si>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</si>
  <si>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</si>
  <si>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</si>
  <si>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</si>
  <si>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</si>
  <si>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</si>
  <si>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</si>
  <si>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</si>
  <si>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</si>
  <si>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</si>
  <si>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</si>
  <si>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</si>
  <si>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</si>
  <si>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</si>
  <si>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</si>
  <si>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</si>
  <si>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</si>
  <si>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</si>
  <si>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</si>
  <si>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</si>
  <si>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</si>
  <si>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</si>
  <si>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</si>
  <si>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</si>
  <si>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</si>
  <si>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</si>
  <si>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</si>
  <si>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</si>
  <si>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</si>
  <si>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</si>
  <si>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</si>
  <si>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</si>
  <si>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</si>
  <si>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</si>
  <si>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</si>
  <si>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</si>
  <si>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</si>
  <si>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</si>
  <si>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</si>
  <si>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</si>
  <si>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</si>
  <si>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</si>
  <si>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</si>
  <si>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</si>
  <si>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</si>
  <si>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</si>
  <si>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</si>
  <si>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</si>
  <si>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</si>
  <si>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</si>
  <si>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</si>
  <si>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</si>
  <si>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</si>
  <si>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</si>
  <si>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</si>
  <si>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</si>
  <si>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</si>
  <si>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</si>
  <si>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</si>
  <si>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</si>
  <si>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</si>
  <si>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</si>
  <si>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</si>
  <si>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</si>
  <si>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</si>
  <si>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</si>
  <si>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</si>
  <si>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</si>
  <si>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</si>
  <si>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</si>
  <si>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</si>
  <si>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</si>
  <si>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</si>
  <si>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</si>
  <si>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</si>
  <si>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</si>
  <si>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</si>
  <si>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</si>
  <si>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</si>
  <si>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</si>
  <si>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</si>
  <si>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</si>
  <si>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</si>
  <si>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</si>
  <si>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</si>
  <si>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</si>
  <si>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</si>
  <si>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</si>
  <si>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</si>
  <si>
    <t>Registered</t>
  </si>
  <si>
    <t>Voters</t>
  </si>
  <si>
    <t>Votes</t>
  </si>
  <si>
    <t>Cast</t>
  </si>
  <si>
    <t>Advance</t>
  </si>
  <si>
    <t>Percent</t>
  </si>
  <si>
    <t>of Total Vote</t>
  </si>
  <si>
    <t>Provisional</t>
  </si>
  <si>
    <t>Total Votes</t>
  </si>
  <si>
    <t>Turnout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</si>
</sst>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workbookViewId="0">
      <pane ySplit="2" topLeftCell="A3" activePane="bottomLeft" state="frozenSplit"/>
      <selection pane="bottomLeft" activeCell="F50" sqref="F50"/>
    </sheetView>
  </sheetViews>
  <sheetFormatPr defaultColWidth="10.28515625" defaultRowHeight="15.75"/>
  <cols>
    <col min="1" max="1" width="14" style="1" bestFit="1" customWidth="1"/>
    <col min="2" max="2" width="11.28515625" style="2" bestFit="1" customWidth="1"/>
    <col min="3" max="3" width="9.42578125" style="2" bestFit="1" customWidth="1"/>
    <col min="4" max="4" width="13.85546875" style="2" bestFit="1" customWidth="1"/>
    <col min="5" max="5" width="11.85546875" style="2" bestFit="1" customWidth="1"/>
    <col min="6" max="6" width="12" style="2" bestFit="1" customWidth="1"/>
    <col min="7" max="7" width="9" style="2" bestFit="1" customWidth="1"/>
    <col min="8" max="9" width="9.140625"/>
    <col min="10" max="10" width="9" style="2" customWidth="1"/>
    <col min="11" max="11" width="9.140625" style="1" customWidth="1"/>
    <col min="12" max="16384" width="10.28515625" style="1"/>
  </cols>
  <sheetData>
    <row r="1" spans="1:9">
      <c r="A1" s="4" t="s">
        <v>0</v>
      </c>
      <c r="B1" s="2" t="s">
        <v>107</v>
      </c>
      <c r="C1" s="2" t="s">
        <v>111</v>
      </c>
      <c r="D1" s="2" t="s">
        <v>112</v>
      </c>
      <c r="E1" s="2" t="s">
        <v>114</v>
      </c>
      <c r="F1" s="2" t="s">
        <v>115</v>
      </c>
      <c r="G1" s="2" t="s">
        <v>112</v>
      </c>
      <c r="H1" s="1"/>
      <c r="I1" s="1"/>
    </row>
    <row r="2" spans="1:9">
      <c r="A2" s="4"/>
      <c r="B2" s="2" t="s">
        <v>108</v>
      </c>
      <c r="C2" s="2" t="s">
        <v>109</v>
      </c>
      <c r="D2" s="2" t="s">
        <v>113</v>
      </c>
      <c r="E2" s="2" t="s">
        <v>109</v>
      </c>
      <c r="F2" s="2" t="s">
        <v>110</v>
      </c>
      <c r="G2" s="2" t="s">
        <v>116</v>
      </c>
      <c r="H2" s="1"/>
      <c r="I2" s="1"/>
    </row>
    <row r="3" spans="1:9">
      <c r="A3" s="1" t="s">
        <v>1</v>
      </c>
      <c r="B3" s="7">
        <v>8744</v>
      </c>
      <c r="C3" s="9">
        <v>1116</v>
      </c>
      <c r="D3" s="8">
        <f t="shared" ref="D3:D42" si="0">C3/F3</f>
        <v>0.20169889752394723</v>
      </c>
      <c r="E3" s="10">
        <v>149</v>
      </c>
      <c r="F3" s="7">
        <v>5533</v>
      </c>
      <c r="G3" s="8">
        <f t="shared" ref="G3:G42" si="1">F3/B3</f>
        <v>0.63277676120768522</v>
      </c>
      <c r="H3" s="1"/>
      <c r="I3" s="1"/>
    </row>
    <row r="4" spans="1:9">
      <c r="A4" s="1" t="s">
        <v>2</v>
      </c>
      <c r="B4" s="7">
        <v>5362</v>
      </c>
      <c r="C4" s="10">
        <v>590</v>
      </c>
      <c r="D4" s="8">
        <f t="shared" si="0"/>
        <v>0.17286844418400235</v>
      </c>
      <c r="E4" s="10">
        <v>69</v>
      </c>
      <c r="F4" s="7">
        <v>3413</v>
      </c>
      <c r="G4" s="8">
        <f t="shared" si="1"/>
        <v>0.63651622528907126</v>
      </c>
      <c r="H4" s="1"/>
      <c r="I4" s="1"/>
    </row>
    <row r="5" spans="1:9">
      <c r="A5" s="1" t="s">
        <v>3</v>
      </c>
      <c r="B5" s="7">
        <v>10908</v>
      </c>
      <c r="C5" s="9">
        <v>1463</v>
      </c>
      <c r="D5" s="8">
        <f t="shared" si="0"/>
        <v>0.21246006389776359</v>
      </c>
      <c r="E5" s="10">
        <v>244</v>
      </c>
      <c r="F5" s="7">
        <v>6886</v>
      </c>
      <c r="G5" s="8">
        <f t="shared" si="1"/>
        <v>0.63127979464613126</v>
      </c>
      <c r="H5" s="1"/>
      <c r="I5" s="1"/>
    </row>
    <row r="6" spans="1:9">
      <c r="A6" s="1" t="s">
        <v>4</v>
      </c>
      <c r="B6" s="7">
        <v>3258</v>
      </c>
      <c r="C6" s="10">
        <v>528</v>
      </c>
      <c r="D6" s="8">
        <f t="shared" si="0"/>
        <v>0.22101297614064463</v>
      </c>
      <c r="E6" s="10">
        <v>53</v>
      </c>
      <c r="F6" s="7">
        <v>2389</v>
      </c>
      <c r="G6" s="8">
        <f t="shared" si="1"/>
        <v>0.73327194597912826</v>
      </c>
      <c r="H6" s="1"/>
      <c r="I6" s="1"/>
    </row>
    <row r="7" spans="1:9">
      <c r="A7" s="1" t="s">
        <v>5</v>
      </c>
      <c r="B7" s="7">
        <v>17229</v>
      </c>
      <c r="C7" s="9">
        <v>2779</v>
      </c>
      <c r="D7" s="8">
        <f t="shared" si="0"/>
        <v>0.26358721426538934</v>
      </c>
      <c r="E7" s="10">
        <v>204</v>
      </c>
      <c r="F7" s="7">
        <v>10543</v>
      </c>
      <c r="G7" s="8">
        <f t="shared" si="1"/>
        <v>0.61193336815833765</v>
      </c>
      <c r="H7" s="1"/>
      <c r="I7" s="1"/>
    </row>
    <row r="8" spans="1:9">
      <c r="A8" s="1" t="s">
        <v>6</v>
      </c>
      <c r="B8" s="7">
        <v>10996</v>
      </c>
      <c r="C8" s="9">
        <v>1745</v>
      </c>
      <c r="D8" s="8">
        <f t="shared" si="0"/>
        <v>0.27151081375447333</v>
      </c>
      <c r="E8" s="10">
        <v>208</v>
      </c>
      <c r="F8" s="7">
        <v>6427</v>
      </c>
      <c r="G8" s="8">
        <f t="shared" si="1"/>
        <v>0.58448526736995265</v>
      </c>
      <c r="H8" s="1"/>
      <c r="I8" s="1"/>
    </row>
    <row r="9" spans="1:9">
      <c r="A9" s="1" t="s">
        <v>7</v>
      </c>
      <c r="B9" s="7">
        <v>6673</v>
      </c>
      <c r="C9" s="10">
        <v>803</v>
      </c>
      <c r="D9" s="8">
        <f t="shared" si="0"/>
        <v>0.19642857142857142</v>
      </c>
      <c r="E9" s="10">
        <v>169</v>
      </c>
      <c r="F9" s="7">
        <v>4088</v>
      </c>
      <c r="G9" s="8">
        <f t="shared" si="1"/>
        <v>0.61261801288775664</v>
      </c>
      <c r="H9" s="1"/>
      <c r="I9" s="1"/>
    </row>
    <row r="10" spans="1:9">
      <c r="A10" s="1" t="s">
        <v>8</v>
      </c>
      <c r="B10" s="7">
        <v>41729</v>
      </c>
      <c r="C10" s="9">
        <v>4523</v>
      </c>
      <c r="D10" s="8">
        <f t="shared" si="0"/>
        <v>0.16982053014943305</v>
      </c>
      <c r="E10" s="10">
        <v>896</v>
      </c>
      <c r="F10" s="7">
        <v>26634</v>
      </c>
      <c r="G10" s="8">
        <f t="shared" si="1"/>
        <v>0.63826116130269117</v>
      </c>
      <c r="H10" s="1"/>
      <c r="I10" s="1"/>
    </row>
    <row r="11" spans="1:9">
      <c r="A11" s="1" t="s">
        <v>9</v>
      </c>
      <c r="B11" s="7">
        <v>1959</v>
      </c>
      <c r="C11" s="10">
        <v>407</v>
      </c>
      <c r="D11" s="8">
        <f t="shared" si="0"/>
        <v>0.31648522550544322</v>
      </c>
      <c r="E11" s="10">
        <v>32</v>
      </c>
      <c r="F11" s="7">
        <v>1286</v>
      </c>
      <c r="G11" s="8">
        <f t="shared" si="1"/>
        <v>0.65645737621235323</v>
      </c>
      <c r="H11" s="1"/>
      <c r="I11" s="1"/>
    </row>
    <row r="12" spans="1:9">
      <c r="A12" s="1" t="s">
        <v>10</v>
      </c>
      <c r="B12" s="7">
        <v>2515</v>
      </c>
      <c r="C12" s="10">
        <v>370</v>
      </c>
      <c r="D12" s="8">
        <f t="shared" si="0"/>
        <v>0.22050059594755661</v>
      </c>
      <c r="E12" s="10">
        <v>58</v>
      </c>
      <c r="F12" s="7">
        <v>1678</v>
      </c>
      <c r="G12" s="8">
        <f t="shared" si="1"/>
        <v>0.66719681908548711</v>
      </c>
      <c r="H12" s="1"/>
      <c r="I12" s="1"/>
    </row>
    <row r="13" spans="1:9">
      <c r="A13" s="1" t="s">
        <v>11</v>
      </c>
      <c r="B13" s="7">
        <v>12338</v>
      </c>
      <c r="C13" s="9">
        <v>1294</v>
      </c>
      <c r="D13" s="8">
        <f t="shared" si="0"/>
        <v>0.14654586636466591</v>
      </c>
      <c r="E13" s="10">
        <v>331</v>
      </c>
      <c r="F13" s="7">
        <v>8830</v>
      </c>
      <c r="G13" s="8">
        <f t="shared" si="1"/>
        <v>0.71567514994326475</v>
      </c>
      <c r="H13" s="1"/>
      <c r="I13" s="1"/>
    </row>
    <row r="14" spans="1:9">
      <c r="A14" s="1" t="s">
        <v>12</v>
      </c>
      <c r="B14" s="7">
        <v>1908</v>
      </c>
      <c r="C14" s="10">
        <v>558</v>
      </c>
      <c r="D14" s="8">
        <f t="shared" si="0"/>
        <v>0.3798502382573179</v>
      </c>
      <c r="E14" s="10">
        <v>14</v>
      </c>
      <c r="F14" s="7">
        <v>1469</v>
      </c>
      <c r="G14" s="8">
        <f t="shared" si="1"/>
        <v>0.76991614255765195</v>
      </c>
      <c r="H14" s="1"/>
      <c r="I14" s="1"/>
    </row>
    <row r="15" spans="1:9">
      <c r="A15" s="1" t="s">
        <v>13</v>
      </c>
      <c r="B15" s="7">
        <v>1549</v>
      </c>
      <c r="C15" s="10">
        <v>251</v>
      </c>
      <c r="D15" s="8">
        <f t="shared" si="0"/>
        <v>0.23927550047664442</v>
      </c>
      <c r="E15" s="10">
        <v>13</v>
      </c>
      <c r="F15" s="7">
        <v>1049</v>
      </c>
      <c r="G15" s="8">
        <f t="shared" si="1"/>
        <v>0.67721110393802453</v>
      </c>
      <c r="H15" s="1"/>
      <c r="I15" s="1"/>
    </row>
    <row r="16" spans="1:9">
      <c r="A16" s="1" t="s">
        <v>14</v>
      </c>
      <c r="B16" s="7">
        <v>5893</v>
      </c>
      <c r="C16" s="9">
        <v>1264</v>
      </c>
      <c r="D16" s="8">
        <f t="shared" si="0"/>
        <v>0.33679722888355984</v>
      </c>
      <c r="E16" s="10">
        <v>112</v>
      </c>
      <c r="F16" s="7">
        <v>3753</v>
      </c>
      <c r="G16" s="8">
        <f t="shared" si="1"/>
        <v>0.63685728830816224</v>
      </c>
      <c r="H16" s="1"/>
      <c r="I16" s="1"/>
    </row>
    <row r="17" spans="1:9">
      <c r="A17" s="1" t="s">
        <v>15</v>
      </c>
      <c r="B17" s="7">
        <v>6291</v>
      </c>
      <c r="C17" s="10">
        <v>690</v>
      </c>
      <c r="D17" s="8">
        <f t="shared" si="0"/>
        <v>0.16475644699140402</v>
      </c>
      <c r="E17" s="10">
        <v>122</v>
      </c>
      <c r="F17" s="7">
        <v>4188</v>
      </c>
      <c r="G17" s="8">
        <f t="shared" si="1"/>
        <v>0.66571292322365283</v>
      </c>
      <c r="H17" s="1"/>
      <c r="I17" s="1"/>
    </row>
    <row r="18" spans="1:9">
      <c r="A18" s="1" t="s">
        <v>16</v>
      </c>
      <c r="B18" s="7">
        <v>6136</v>
      </c>
      <c r="C18" s="9">
        <v>873</v>
      </c>
      <c r="D18" s="8">
        <f t="shared" si="0"/>
        <v>0.21962264150943397</v>
      </c>
      <c r="E18" s="10">
        <v>80</v>
      </c>
      <c r="F18" s="7">
        <v>3975</v>
      </c>
      <c r="G18" s="8">
        <f t="shared" si="1"/>
        <v>0.64781616688396348</v>
      </c>
      <c r="H18" s="1"/>
      <c r="I18" s="1"/>
    </row>
    <row r="19" spans="1:9">
      <c r="A19" s="1" t="s">
        <v>17</v>
      </c>
      <c r="B19" s="7">
        <v>1252</v>
      </c>
      <c r="C19" s="10">
        <v>150</v>
      </c>
      <c r="D19" s="8">
        <f t="shared" si="0"/>
        <v>0.15739769150052466</v>
      </c>
      <c r="E19" s="10">
        <v>13</v>
      </c>
      <c r="F19" s="7">
        <v>953</v>
      </c>
      <c r="G19" s="8">
        <f t="shared" si="1"/>
        <v>0.76118210862619806</v>
      </c>
      <c r="H19" s="1"/>
      <c r="I19" s="1"/>
    </row>
    <row r="20" spans="1:9">
      <c r="A20" s="1" t="s">
        <v>18</v>
      </c>
      <c r="B20" s="7">
        <v>20898</v>
      </c>
      <c r="C20" s="9">
        <v>2467</v>
      </c>
      <c r="D20" s="8">
        <f t="shared" si="0"/>
        <v>0.18963794296256437</v>
      </c>
      <c r="E20" s="10">
        <v>413</v>
      </c>
      <c r="F20" s="7">
        <v>13009</v>
      </c>
      <c r="G20" s="8">
        <f t="shared" si="1"/>
        <v>0.62249976074265478</v>
      </c>
      <c r="H20" s="1"/>
      <c r="I20" s="1"/>
    </row>
    <row r="21" spans="1:9">
      <c r="A21" s="1" t="s">
        <v>19</v>
      </c>
      <c r="B21" s="7">
        <v>23838</v>
      </c>
      <c r="C21" s="9">
        <v>3460</v>
      </c>
      <c r="D21" s="8">
        <f t="shared" si="0"/>
        <v>0.22523108970186173</v>
      </c>
      <c r="E21" s="10">
        <v>753</v>
      </c>
      <c r="F21" s="7">
        <v>15362</v>
      </c>
      <c r="G21" s="8">
        <f t="shared" si="1"/>
        <v>0.64443325782364291</v>
      </c>
      <c r="H21" s="1"/>
      <c r="I21" s="1"/>
    </row>
    <row r="22" spans="1:9">
      <c r="A22" s="1" t="s">
        <v>20</v>
      </c>
      <c r="B22" s="7">
        <v>2032</v>
      </c>
      <c r="C22" s="10">
        <v>352</v>
      </c>
      <c r="D22" s="8">
        <f t="shared" si="0"/>
        <v>0.22166246851385391</v>
      </c>
      <c r="E22" s="10">
        <v>18</v>
      </c>
      <c r="F22" s="7">
        <v>1588</v>
      </c>
      <c r="G22" s="8">
        <f t="shared" si="1"/>
        <v>0.78149606299212604</v>
      </c>
      <c r="H22" s="1"/>
      <c r="I22" s="1"/>
    </row>
    <row r="23" spans="1:9">
      <c r="A23" s="1" t="s">
        <v>21</v>
      </c>
      <c r="B23" s="7">
        <v>13058</v>
      </c>
      <c r="C23" s="9">
        <v>1528</v>
      </c>
      <c r="D23" s="8">
        <f t="shared" si="0"/>
        <v>0.18636419075497013</v>
      </c>
      <c r="E23" s="10">
        <v>239</v>
      </c>
      <c r="F23" s="7">
        <v>8199</v>
      </c>
      <c r="G23" s="8">
        <f t="shared" si="1"/>
        <v>0.62789094807780665</v>
      </c>
      <c r="H23" s="1"/>
      <c r="I23" s="1"/>
    </row>
    <row r="24" spans="1:9">
      <c r="A24" s="1" t="s">
        <v>22</v>
      </c>
      <c r="B24" s="7">
        <v>4768</v>
      </c>
      <c r="C24" s="10">
        <v>348</v>
      </c>
      <c r="D24" s="8">
        <f t="shared" si="0"/>
        <v>9.844413012729844E-2</v>
      </c>
      <c r="E24" s="10">
        <v>100</v>
      </c>
      <c r="F24" s="7">
        <v>3535</v>
      </c>
      <c r="G24" s="8">
        <f t="shared" si="1"/>
        <v>0.7414010067114094</v>
      </c>
      <c r="H24" s="1"/>
      <c r="I24" s="1"/>
    </row>
    <row r="25" spans="1:9">
      <c r="A25" s="1" t="s">
        <v>23</v>
      </c>
      <c r="B25" s="7">
        <v>78752</v>
      </c>
      <c r="C25" s="9">
        <v>14131</v>
      </c>
      <c r="D25" s="8">
        <f t="shared" si="0"/>
        <v>0.28627864103239398</v>
      </c>
      <c r="E25" s="9">
        <v>2189</v>
      </c>
      <c r="F25" s="7">
        <v>49361</v>
      </c>
      <c r="G25" s="8">
        <f t="shared" si="1"/>
        <v>0.6267904307192198</v>
      </c>
      <c r="H25" s="1"/>
      <c r="I25" s="1"/>
    </row>
    <row r="26" spans="1:9">
      <c r="A26" s="1" t="s">
        <v>24</v>
      </c>
      <c r="B26" s="7">
        <v>1921</v>
      </c>
      <c r="C26" s="10">
        <v>205</v>
      </c>
      <c r="D26" s="8">
        <f t="shared" si="0"/>
        <v>0.14406184118060436</v>
      </c>
      <c r="E26" s="10">
        <v>41</v>
      </c>
      <c r="F26" s="7">
        <v>1423</v>
      </c>
      <c r="G26" s="8">
        <f t="shared" si="1"/>
        <v>0.74076002082248826</v>
      </c>
      <c r="H26" s="1"/>
      <c r="I26" s="1"/>
    </row>
    <row r="27" spans="1:9">
      <c r="A27" s="1" t="s">
        <v>25</v>
      </c>
      <c r="B27" s="7">
        <v>1884</v>
      </c>
      <c r="C27" s="10">
        <v>256</v>
      </c>
      <c r="D27" s="8">
        <f t="shared" si="0"/>
        <v>0.18181818181818182</v>
      </c>
      <c r="E27" s="10">
        <v>25</v>
      </c>
      <c r="F27" s="7">
        <v>1408</v>
      </c>
      <c r="G27" s="8">
        <f t="shared" si="1"/>
        <v>0.74734607218683646</v>
      </c>
      <c r="H27" s="1"/>
      <c r="I27" s="1"/>
    </row>
    <row r="28" spans="1:9">
      <c r="A28" s="1" t="s">
        <v>26</v>
      </c>
      <c r="B28" s="7">
        <v>18271</v>
      </c>
      <c r="C28" s="9">
        <v>2585</v>
      </c>
      <c r="D28" s="8">
        <f t="shared" si="0"/>
        <v>0.21624560816463109</v>
      </c>
      <c r="E28" s="10">
        <v>341</v>
      </c>
      <c r="F28" s="7">
        <v>11954</v>
      </c>
      <c r="G28" s="8">
        <f t="shared" si="1"/>
        <v>0.65426085052815941</v>
      </c>
      <c r="H28" s="1"/>
      <c r="I28" s="1"/>
    </row>
    <row r="29" spans="1:9">
      <c r="A29" s="1" t="s">
        <v>27</v>
      </c>
      <c r="B29" s="7">
        <v>4159</v>
      </c>
      <c r="C29" s="10">
        <v>473</v>
      </c>
      <c r="D29" s="8">
        <f t="shared" si="0"/>
        <v>0.17119073470865001</v>
      </c>
      <c r="E29" s="10">
        <v>43</v>
      </c>
      <c r="F29" s="7">
        <v>2763</v>
      </c>
      <c r="G29" s="8">
        <f t="shared" si="1"/>
        <v>0.66434238999759554</v>
      </c>
      <c r="H29" s="1"/>
      <c r="I29" s="1"/>
    </row>
    <row r="30" spans="1:9">
      <c r="A30" s="1" t="s">
        <v>28</v>
      </c>
      <c r="B30" s="7">
        <v>16532</v>
      </c>
      <c r="C30" s="9">
        <v>2007</v>
      </c>
      <c r="D30" s="8">
        <f t="shared" si="0"/>
        <v>0.21888973715781437</v>
      </c>
      <c r="E30" s="10">
        <v>492</v>
      </c>
      <c r="F30" s="7">
        <v>9169</v>
      </c>
      <c r="G30" s="8">
        <f t="shared" si="1"/>
        <v>0.5546213404306799</v>
      </c>
      <c r="H30" s="1"/>
      <c r="I30" s="1"/>
    </row>
    <row r="31" spans="1:9">
      <c r="A31" s="1" t="s">
        <v>29</v>
      </c>
      <c r="B31" s="7">
        <v>15277</v>
      </c>
      <c r="C31" s="9">
        <v>2491</v>
      </c>
      <c r="D31" s="8">
        <f t="shared" si="0"/>
        <v>0.2883101851851852</v>
      </c>
      <c r="E31" s="10">
        <v>446</v>
      </c>
      <c r="F31" s="7">
        <v>8640</v>
      </c>
      <c r="G31" s="8">
        <f t="shared" si="1"/>
        <v>0.56555606467238329</v>
      </c>
      <c r="H31" s="1"/>
      <c r="I31" s="1"/>
    </row>
    <row r="32" spans="1:9">
      <c r="A32" s="1" t="s">
        <v>30</v>
      </c>
      <c r="B32" s="7">
        <v>17109</v>
      </c>
      <c r="C32" s="9">
        <v>1743</v>
      </c>
      <c r="D32" s="8">
        <f t="shared" si="0"/>
        <v>0.15828187431892482</v>
      </c>
      <c r="E32" s="10">
        <v>282</v>
      </c>
      <c r="F32" s="7">
        <v>11012</v>
      </c>
      <c r="G32" s="8">
        <f t="shared" si="1"/>
        <v>0.64363785142322749</v>
      </c>
      <c r="H32" s="1"/>
      <c r="I32" s="1"/>
    </row>
    <row r="33" spans="1:9">
      <c r="A33" s="1" t="s">
        <v>31</v>
      </c>
      <c r="B33" s="7">
        <v>14728</v>
      </c>
      <c r="C33" s="9">
        <v>2234</v>
      </c>
      <c r="D33" s="8">
        <f t="shared" si="0"/>
        <v>0.27157792365669825</v>
      </c>
      <c r="E33" s="10">
        <v>601</v>
      </c>
      <c r="F33" s="7">
        <v>8226</v>
      </c>
      <c r="G33" s="8">
        <f t="shared" si="1"/>
        <v>0.55852797392721343</v>
      </c>
      <c r="H33" s="1"/>
      <c r="I33" s="1"/>
    </row>
    <row r="34" spans="1:9">
      <c r="A34" s="1" t="s">
        <v>32</v>
      </c>
      <c r="B34" s="7">
        <v>1925</v>
      </c>
      <c r="C34" s="10">
        <v>154</v>
      </c>
      <c r="D34" s="8">
        <f t="shared" si="0"/>
        <v>0.11208151382823872</v>
      </c>
      <c r="E34" s="10">
        <v>34</v>
      </c>
      <c r="F34" s="7">
        <v>1374</v>
      </c>
      <c r="G34" s="8">
        <f t="shared" si="1"/>
        <v>0.71376623376623372</v>
      </c>
      <c r="H34" s="1"/>
      <c r="I34" s="1"/>
    </row>
    <row r="35" spans="1:9">
      <c r="A35" s="1" t="s">
        <v>33</v>
      </c>
      <c r="B35" s="7">
        <v>2007</v>
      </c>
      <c r="C35" s="10">
        <v>306</v>
      </c>
      <c r="D35" s="8">
        <f t="shared" si="0"/>
        <v>0.22254545454545455</v>
      </c>
      <c r="E35" s="10">
        <v>26</v>
      </c>
      <c r="F35" s="7">
        <v>1375</v>
      </c>
      <c r="G35" s="8">
        <f t="shared" si="1"/>
        <v>0.68510214250124568</v>
      </c>
      <c r="H35" s="1"/>
      <c r="I35" s="1"/>
    </row>
    <row r="36" spans="1:9">
      <c r="A36" s="1" t="s">
        <v>34</v>
      </c>
      <c r="B36" s="7">
        <v>4112</v>
      </c>
      <c r="C36" s="10">
        <v>635</v>
      </c>
      <c r="D36" s="8">
        <f t="shared" si="0"/>
        <v>0.26849894291754756</v>
      </c>
      <c r="E36" s="10">
        <v>127</v>
      </c>
      <c r="F36" s="7">
        <v>2365</v>
      </c>
      <c r="G36" s="8">
        <f t="shared" si="1"/>
        <v>0.57514591439688711</v>
      </c>
      <c r="H36" s="1"/>
      <c r="I36" s="1"/>
    </row>
    <row r="37" spans="1:9">
      <c r="A37" s="1" t="s">
        <v>35</v>
      </c>
      <c r="B37" s="7">
        <v>2970</v>
      </c>
      <c r="C37" s="10">
        <v>533</v>
      </c>
      <c r="D37" s="8">
        <f t="shared" si="0"/>
        <v>0.26824358329139408</v>
      </c>
      <c r="E37" s="10">
        <v>76</v>
      </c>
      <c r="F37" s="7">
        <v>1987</v>
      </c>
      <c r="G37" s="8">
        <f t="shared" si="1"/>
        <v>0.66902356902356908</v>
      </c>
      <c r="H37" s="1"/>
      <c r="I37" s="1"/>
    </row>
    <row r="38" spans="1:9">
      <c r="A38" s="1" t="s">
        <v>36</v>
      </c>
      <c r="B38" s="7">
        <v>954</v>
      </c>
      <c r="C38" s="10">
        <v>202</v>
      </c>
      <c r="D38" s="8">
        <f t="shared" si="0"/>
        <v>0.29148629148629146</v>
      </c>
      <c r="E38" s="10">
        <v>11</v>
      </c>
      <c r="F38" s="7">
        <v>693</v>
      </c>
      <c r="G38" s="8">
        <f t="shared" si="1"/>
        <v>0.72641509433962259</v>
      </c>
      <c r="H38" s="1"/>
      <c r="I38" s="1"/>
    </row>
    <row r="39" spans="1:9">
      <c r="A39" s="1" t="s">
        <v>37</v>
      </c>
      <c r="B39" s="7">
        <v>4899</v>
      </c>
      <c r="C39" s="10">
        <v>562</v>
      </c>
      <c r="D39" s="8">
        <f t="shared" si="0"/>
        <v>0.20414093715946241</v>
      </c>
      <c r="E39" s="10">
        <v>94</v>
      </c>
      <c r="F39" s="7">
        <f>2191+562</f>
        <v>2753</v>
      </c>
      <c r="G39" s="8">
        <f t="shared" si="1"/>
        <v>0.56195141865686871</v>
      </c>
      <c r="H39" s="1"/>
      <c r="I39" s="1"/>
    </row>
    <row r="40" spans="1:9">
      <c r="A40" s="1" t="s">
        <v>38</v>
      </c>
      <c r="B40" s="7">
        <v>1279</v>
      </c>
      <c r="C40" s="10">
        <v>385</v>
      </c>
      <c r="D40" s="8">
        <f t="shared" si="0"/>
        <v>0.43849658314350798</v>
      </c>
      <c r="E40" s="10">
        <v>28</v>
      </c>
      <c r="F40" s="7">
        <v>878</v>
      </c>
      <c r="G40" s="8">
        <f t="shared" si="1"/>
        <v>0.68647380766223609</v>
      </c>
      <c r="H40" s="1"/>
      <c r="I40" s="1"/>
    </row>
    <row r="41" spans="1:9">
      <c r="A41" s="1" t="s">
        <v>39</v>
      </c>
      <c r="B41" s="7">
        <v>4244</v>
      </c>
      <c r="C41" s="10">
        <v>370</v>
      </c>
      <c r="D41" s="8">
        <f t="shared" si="0"/>
        <v>0.14487079091620986</v>
      </c>
      <c r="E41" s="10">
        <v>59</v>
      </c>
      <c r="F41" s="7">
        <v>2554</v>
      </c>
      <c r="G41" s="8">
        <f t="shared" si="1"/>
        <v>0.60179076343072568</v>
      </c>
      <c r="H41" s="1"/>
      <c r="I41" s="1"/>
    </row>
    <row r="42" spans="1:9">
      <c r="A42" s="1" t="s">
        <v>40</v>
      </c>
      <c r="B42" s="7">
        <v>22103</v>
      </c>
      <c r="C42" s="9">
        <v>3333</v>
      </c>
      <c r="D42" s="8">
        <f t="shared" si="0"/>
        <v>0.22724483534465126</v>
      </c>
      <c r="E42" s="10">
        <v>377</v>
      </c>
      <c r="F42" s="7">
        <v>14667</v>
      </c>
      <c r="G42" s="8">
        <f t="shared" si="1"/>
        <v>0.66357508030584078</v>
      </c>
      <c r="H42" s="1"/>
      <c r="I42" s="1"/>
    </row>
    <row r="43" spans="1:9">
      <c r="A43" s="4" t="s">
        <v>0</v>
      </c>
      <c r="B43" s="2" t="s">
        <v>107</v>
      </c>
      <c r="C43" s="2" t="s">
        <v>111</v>
      </c>
      <c r="D43" s="2" t="s">
        <v>112</v>
      </c>
      <c r="E43" s="2" t="s">
        <v>114</v>
      </c>
      <c r="F43" s="2" t="s">
        <v>115</v>
      </c>
      <c r="G43" s="2" t="s">
        <v>112</v>
      </c>
      <c r="H43" s="1"/>
      <c r="I43" s="1"/>
    </row>
    <row r="44" spans="1:9">
      <c r="A44" s="4"/>
      <c r="B44" s="2" t="s">
        <v>108</v>
      </c>
      <c r="C44" s="2" t="s">
        <v>109</v>
      </c>
      <c r="D44" s="2" t="s">
        <v>113</v>
      </c>
      <c r="E44" s="2" t="s">
        <v>109</v>
      </c>
      <c r="F44" s="2" t="s">
        <v>110</v>
      </c>
      <c r="G44" s="2" t="s">
        <v>116</v>
      </c>
      <c r="H44" s="1"/>
      <c r="I44" s="1"/>
    </row>
    <row r="45" spans="1:9">
      <c r="A45" s="1" t="s">
        <v>41</v>
      </c>
      <c r="B45" s="7">
        <v>2433</v>
      </c>
      <c r="C45" s="10">
        <v>315</v>
      </c>
      <c r="D45" s="8">
        <f t="shared" ref="D45:D84" si="2">C45/F45</f>
        <v>0.2213633169360506</v>
      </c>
      <c r="E45" s="10">
        <v>65</v>
      </c>
      <c r="F45" s="7">
        <v>1423</v>
      </c>
      <c r="G45" s="8">
        <f t="shared" ref="G45:G84" si="3">F45/B45</f>
        <v>0.58487464036169334</v>
      </c>
      <c r="H45" s="1"/>
      <c r="I45" s="1"/>
    </row>
    <row r="46" spans="1:9">
      <c r="A46" s="1" t="s">
        <v>42</v>
      </c>
      <c r="B46" s="7">
        <v>1514</v>
      </c>
      <c r="C46" s="10">
        <v>152</v>
      </c>
      <c r="D46" s="8">
        <f t="shared" si="2"/>
        <v>0.14087117701575533</v>
      </c>
      <c r="E46" s="10">
        <v>26</v>
      </c>
      <c r="F46" s="7">
        <v>1079</v>
      </c>
      <c r="G46" s="8">
        <f t="shared" si="3"/>
        <v>0.71268163804491413</v>
      </c>
      <c r="H46" s="1"/>
      <c r="I46" s="1"/>
    </row>
    <row r="47" spans="1:9">
      <c r="A47" s="1" t="s">
        <v>43</v>
      </c>
      <c r="B47" s="7">
        <v>8746</v>
      </c>
      <c r="C47" s="9">
        <v>1031</v>
      </c>
      <c r="D47" s="8">
        <f t="shared" si="2"/>
        <v>0.18132254660569821</v>
      </c>
      <c r="E47" s="10">
        <v>146</v>
      </c>
      <c r="F47" s="7">
        <v>5686</v>
      </c>
      <c r="G47" s="8">
        <f t="shared" si="3"/>
        <v>0.65012577178138575</v>
      </c>
      <c r="H47" s="1"/>
      <c r="I47" s="1"/>
    </row>
    <row r="48" spans="1:9">
      <c r="A48" s="1" t="s">
        <v>44</v>
      </c>
      <c r="B48" s="7">
        <v>12977</v>
      </c>
      <c r="C48" s="10">
        <v>887</v>
      </c>
      <c r="D48" s="8">
        <f t="shared" si="2"/>
        <v>0.1079863647431215</v>
      </c>
      <c r="E48" s="10">
        <v>268</v>
      </c>
      <c r="F48" s="7">
        <v>8214</v>
      </c>
      <c r="G48" s="8">
        <f t="shared" si="3"/>
        <v>0.63296601679895204</v>
      </c>
      <c r="H48" s="1"/>
      <c r="I48" s="1"/>
    </row>
    <row r="49" spans="1:9">
      <c r="A49" s="1" t="s">
        <v>45</v>
      </c>
      <c r="B49" s="7">
        <v>2381</v>
      </c>
      <c r="C49" s="10">
        <v>316</v>
      </c>
      <c r="D49" s="8">
        <f t="shared" si="2"/>
        <v>0.20599739243807041</v>
      </c>
      <c r="E49" s="10">
        <v>30</v>
      </c>
      <c r="F49" s="7">
        <v>1534</v>
      </c>
      <c r="G49" s="8">
        <f t="shared" si="3"/>
        <v>0.64426711465770681</v>
      </c>
      <c r="H49" s="1"/>
      <c r="I49" s="1"/>
    </row>
    <row r="50" spans="1:9">
      <c r="A50" s="1" t="s">
        <v>46</v>
      </c>
      <c r="B50" s="7">
        <v>383491</v>
      </c>
      <c r="C50" s="9">
        <v>115020</v>
      </c>
      <c r="D50" s="8">
        <f t="shared" si="2"/>
        <v>0.41399565920044346</v>
      </c>
      <c r="E50" s="9">
        <v>8024</v>
      </c>
      <c r="F50" s="7">
        <v>277829</v>
      </c>
      <c r="G50" s="8">
        <f t="shared" si="3"/>
        <v>0.72447332531923825</v>
      </c>
      <c r="H50" s="1"/>
      <c r="I50" s="1"/>
    </row>
    <row r="51" spans="1:9">
      <c r="A51" s="1" t="s">
        <v>47</v>
      </c>
      <c r="B51" s="7">
        <v>2220</v>
      </c>
      <c r="C51" s="10">
        <v>246</v>
      </c>
      <c r="D51" s="8">
        <f t="shared" si="2"/>
        <v>0.1732394366197183</v>
      </c>
      <c r="E51" s="10">
        <v>56</v>
      </c>
      <c r="F51" s="7">
        <v>1420</v>
      </c>
      <c r="G51" s="8">
        <f t="shared" si="3"/>
        <v>0.63963963963963966</v>
      </c>
      <c r="H51" s="1"/>
      <c r="I51" s="1"/>
    </row>
    <row r="52" spans="1:9">
      <c r="A52" s="1" t="s">
        <v>48</v>
      </c>
      <c r="B52" s="7">
        <v>5472</v>
      </c>
      <c r="C52" s="10">
        <v>543</v>
      </c>
      <c r="D52" s="8">
        <f t="shared" si="2"/>
        <v>0.16306306306306306</v>
      </c>
      <c r="E52" s="10">
        <v>56</v>
      </c>
      <c r="F52" s="7">
        <v>3330</v>
      </c>
      <c r="G52" s="8">
        <f t="shared" si="3"/>
        <v>0.60855263157894735</v>
      </c>
      <c r="H52" s="1"/>
      <c r="I52" s="1"/>
    </row>
    <row r="53" spans="1:9">
      <c r="A53" s="1" t="s">
        <v>49</v>
      </c>
      <c r="B53" s="7">
        <v>1615</v>
      </c>
      <c r="C53" s="10">
        <v>122</v>
      </c>
      <c r="D53" s="8">
        <f t="shared" si="2"/>
        <v>0.10032894736842106</v>
      </c>
      <c r="E53" s="10">
        <v>20</v>
      </c>
      <c r="F53" s="7">
        <v>1216</v>
      </c>
      <c r="G53" s="8">
        <f t="shared" si="3"/>
        <v>0.75294117647058822</v>
      </c>
      <c r="H53" s="1"/>
      <c r="I53" s="1"/>
    </row>
    <row r="54" spans="1:9">
      <c r="A54" s="1" t="s">
        <v>50</v>
      </c>
      <c r="B54" s="7">
        <v>16372</v>
      </c>
      <c r="C54" s="10">
        <v>733</v>
      </c>
      <c r="D54" s="8">
        <f t="shared" si="2"/>
        <v>8.9401146481278199E-2</v>
      </c>
      <c r="E54" s="10">
        <v>169</v>
      </c>
      <c r="F54" s="7">
        <v>8199</v>
      </c>
      <c r="G54" s="8">
        <f t="shared" si="3"/>
        <v>0.50079403860249205</v>
      </c>
      <c r="H54" s="1"/>
      <c r="I54" s="1"/>
    </row>
    <row r="55" spans="1:9">
      <c r="A55" s="1" t="s">
        <v>51</v>
      </c>
      <c r="B55" s="7">
        <v>1359</v>
      </c>
      <c r="C55" s="10">
        <v>235</v>
      </c>
      <c r="D55" s="8">
        <f t="shared" si="2"/>
        <v>0.24710830704521555</v>
      </c>
      <c r="E55" s="10">
        <v>18</v>
      </c>
      <c r="F55" s="7">
        <v>951</v>
      </c>
      <c r="G55" s="8">
        <f t="shared" si="3"/>
        <v>0.69977924944812364</v>
      </c>
      <c r="H55" s="1"/>
      <c r="I55" s="1"/>
    </row>
    <row r="56" spans="1:9">
      <c r="A56" s="1" t="s">
        <v>52</v>
      </c>
      <c r="B56" s="7">
        <v>46128</v>
      </c>
      <c r="C56" s="9">
        <v>9363</v>
      </c>
      <c r="D56" s="8">
        <f t="shared" si="2"/>
        <v>0.31435286217894914</v>
      </c>
      <c r="E56" s="9">
        <v>913</v>
      </c>
      <c r="F56" s="7">
        <v>29785</v>
      </c>
      <c r="G56" s="8">
        <f t="shared" si="3"/>
        <v>0.64570326049254245</v>
      </c>
      <c r="H56" s="1"/>
      <c r="I56" s="1"/>
    </row>
    <row r="57" spans="1:9">
      <c r="A57" s="1" t="s">
        <v>53</v>
      </c>
      <c r="B57" s="7">
        <v>2241</v>
      </c>
      <c r="C57" s="10">
        <v>288</v>
      </c>
      <c r="D57" s="8">
        <f t="shared" si="2"/>
        <v>0.19123505976095617</v>
      </c>
      <c r="E57" s="10">
        <v>33</v>
      </c>
      <c r="F57" s="7">
        <v>1506</v>
      </c>
      <c r="G57" s="8">
        <f t="shared" si="3"/>
        <v>0.67202141900937085</v>
      </c>
      <c r="H57" s="1"/>
      <c r="I57" s="1"/>
    </row>
    <row r="58" spans="1:9">
      <c r="A58" s="1" t="s">
        <v>54</v>
      </c>
      <c r="B58" s="7">
        <v>7206</v>
      </c>
      <c r="C58" s="10">
        <v>830</v>
      </c>
      <c r="D58" s="8">
        <f t="shared" si="2"/>
        <v>0.18102508178844057</v>
      </c>
      <c r="E58" s="10">
        <v>214</v>
      </c>
      <c r="F58" s="7">
        <v>4585</v>
      </c>
      <c r="G58" s="8">
        <f t="shared" si="3"/>
        <v>0.63627532611712467</v>
      </c>
      <c r="H58" s="1"/>
      <c r="I58" s="1"/>
    </row>
    <row r="59" spans="1:9">
      <c r="A59" s="1" t="s">
        <v>55</v>
      </c>
      <c r="B59" s="7">
        <v>1907</v>
      </c>
      <c r="C59" s="10">
        <v>525</v>
      </c>
      <c r="D59" s="8">
        <f t="shared" si="2"/>
        <v>0.37715517241379309</v>
      </c>
      <c r="E59" s="10">
        <v>69</v>
      </c>
      <c r="F59" s="7">
        <v>1392</v>
      </c>
      <c r="G59" s="8">
        <f t="shared" si="3"/>
        <v>0.72994231777661245</v>
      </c>
      <c r="H59" s="1"/>
      <c r="I59" s="1"/>
    </row>
    <row r="60" spans="1:9">
      <c r="A60" s="1" t="s">
        <v>56</v>
      </c>
      <c r="B60" s="7">
        <v>20399</v>
      </c>
      <c r="C60" s="9">
        <v>2821</v>
      </c>
      <c r="D60" s="8">
        <f t="shared" si="2"/>
        <v>0.23221929535726046</v>
      </c>
      <c r="E60" s="10">
        <v>350</v>
      </c>
      <c r="F60" s="7">
        <v>12148</v>
      </c>
      <c r="G60" s="8">
        <f t="shared" si="3"/>
        <v>0.59551938820530415</v>
      </c>
      <c r="H60" s="1"/>
      <c r="I60" s="1"/>
    </row>
    <row r="61" spans="1:9">
      <c r="A61" s="1" t="s">
        <v>57</v>
      </c>
      <c r="B61" s="7">
        <v>7801</v>
      </c>
      <c r="C61" s="10">
        <v>609</v>
      </c>
      <c r="D61" s="8">
        <f t="shared" si="2"/>
        <v>0.11157933308904361</v>
      </c>
      <c r="E61" s="10">
        <v>188</v>
      </c>
      <c r="F61" s="7">
        <v>5458</v>
      </c>
      <c r="G61" s="8">
        <f t="shared" si="3"/>
        <v>0.69965389052685556</v>
      </c>
      <c r="H61" s="1"/>
      <c r="I61" s="1"/>
    </row>
    <row r="62" spans="1:9">
      <c r="A62" s="1" t="s">
        <v>58</v>
      </c>
      <c r="B62" s="7">
        <v>7072</v>
      </c>
      <c r="C62" s="9">
        <v>1405</v>
      </c>
      <c r="D62" s="8">
        <f t="shared" si="2"/>
        <v>0.28667618853295246</v>
      </c>
      <c r="E62" s="10">
        <v>145</v>
      </c>
      <c r="F62" s="7">
        <v>4901</v>
      </c>
      <c r="G62" s="8">
        <f t="shared" si="3"/>
        <v>0.69301470588235292</v>
      </c>
      <c r="H62" s="1"/>
      <c r="I62" s="1"/>
    </row>
    <row r="63" spans="1:9">
      <c r="A63" s="1" t="s">
        <v>59</v>
      </c>
      <c r="B63" s="7">
        <v>15681</v>
      </c>
      <c r="C63" s="9">
        <v>2253</v>
      </c>
      <c r="D63" s="8">
        <f t="shared" si="2"/>
        <v>0.17763935977292439</v>
      </c>
      <c r="E63" s="10">
        <v>497</v>
      </c>
      <c r="F63" s="7">
        <v>12683</v>
      </c>
      <c r="G63" s="8">
        <f t="shared" si="3"/>
        <v>0.80881321344302026</v>
      </c>
      <c r="H63" s="1"/>
      <c r="I63" s="1"/>
    </row>
    <row r="64" spans="1:9">
      <c r="A64" s="1" t="s">
        <v>60</v>
      </c>
      <c r="B64" s="7">
        <v>3073</v>
      </c>
      <c r="C64" s="10">
        <v>387</v>
      </c>
      <c r="D64" s="8">
        <f t="shared" si="2"/>
        <v>0.21322314049586777</v>
      </c>
      <c r="E64" s="10">
        <v>70</v>
      </c>
      <c r="F64" s="7">
        <v>1815</v>
      </c>
      <c r="G64" s="8">
        <f t="shared" si="3"/>
        <v>0.59062805076472502</v>
      </c>
      <c r="H64" s="1"/>
      <c r="I64" s="1"/>
    </row>
    <row r="65" spans="1:9">
      <c r="A65" s="1" t="s">
        <v>61</v>
      </c>
      <c r="B65" s="7">
        <v>21793</v>
      </c>
      <c r="C65" s="9">
        <v>4507</v>
      </c>
      <c r="D65" s="8">
        <f t="shared" si="2"/>
        <v>0.29772757299511166</v>
      </c>
      <c r="E65" s="10">
        <v>400</v>
      </c>
      <c r="F65" s="7">
        <v>15138</v>
      </c>
      <c r="G65" s="8">
        <f t="shared" si="3"/>
        <v>0.69462671500022943</v>
      </c>
      <c r="H65" s="1"/>
      <c r="I65" s="1"/>
    </row>
    <row r="66" spans="1:9">
      <c r="A66" s="1" t="s">
        <v>62</v>
      </c>
      <c r="B66" s="7">
        <v>4261</v>
      </c>
      <c r="C66" s="10">
        <v>592</v>
      </c>
      <c r="D66" s="8">
        <f t="shared" si="2"/>
        <v>0.19270833333333334</v>
      </c>
      <c r="E66" s="10">
        <v>68</v>
      </c>
      <c r="F66" s="7">
        <v>3072</v>
      </c>
      <c r="G66" s="8">
        <f t="shared" si="3"/>
        <v>0.72095752170851912</v>
      </c>
      <c r="H66" s="1"/>
      <c r="I66" s="1"/>
    </row>
    <row r="67" spans="1:9">
      <c r="A67" s="1" t="s">
        <v>63</v>
      </c>
      <c r="B67" s="7">
        <v>20353</v>
      </c>
      <c r="C67" s="9">
        <v>1623</v>
      </c>
      <c r="D67" s="8">
        <f t="shared" si="2"/>
        <v>0.1274941084053417</v>
      </c>
      <c r="E67" s="10">
        <v>371</v>
      </c>
      <c r="F67" s="7">
        <v>12730</v>
      </c>
      <c r="G67" s="8">
        <f t="shared" si="3"/>
        <v>0.62546062005601144</v>
      </c>
      <c r="H67" s="1"/>
      <c r="I67" s="1"/>
    </row>
    <row r="68" spans="1:9">
      <c r="A68" s="1" t="s">
        <v>64</v>
      </c>
      <c r="B68" s="7">
        <v>3982</v>
      </c>
      <c r="C68" s="10">
        <v>857</v>
      </c>
      <c r="D68" s="8">
        <f t="shared" si="2"/>
        <v>0.32747420710737485</v>
      </c>
      <c r="E68" s="10">
        <v>64</v>
      </c>
      <c r="F68" s="7">
        <v>2617</v>
      </c>
      <c r="G68" s="8">
        <f t="shared" si="3"/>
        <v>0.65720743345052735</v>
      </c>
      <c r="H68" s="1"/>
      <c r="I68" s="1"/>
    </row>
    <row r="69" spans="1:9">
      <c r="A69" s="1" t="s">
        <v>65</v>
      </c>
      <c r="B69" s="7">
        <v>1958</v>
      </c>
      <c r="C69" s="10">
        <f>37+41+175</f>
        <v>253</v>
      </c>
      <c r="D69" s="8">
        <f t="shared" si="2"/>
        <v>0.19166666666666668</v>
      </c>
      <c r="E69" s="10">
        <v>32</v>
      </c>
      <c r="F69" s="7">
        <v>1320</v>
      </c>
      <c r="G69" s="8">
        <f t="shared" si="3"/>
        <v>0.6741573033707865</v>
      </c>
      <c r="H69" s="1"/>
      <c r="I69" s="1"/>
    </row>
    <row r="70" spans="1:9">
      <c r="A70" s="1" t="s">
        <v>66</v>
      </c>
      <c r="B70" s="7">
        <v>7534</v>
      </c>
      <c r="C70" s="10">
        <v>713</v>
      </c>
      <c r="D70" s="8">
        <f t="shared" si="2"/>
        <v>0.13917626390786647</v>
      </c>
      <c r="E70" s="10">
        <v>68</v>
      </c>
      <c r="F70" s="7">
        <v>5123</v>
      </c>
      <c r="G70" s="8">
        <f t="shared" si="3"/>
        <v>0.67998407220599943</v>
      </c>
      <c r="H70" s="1"/>
      <c r="I70" s="1"/>
    </row>
    <row r="71" spans="1:9">
      <c r="A71" s="1" t="s">
        <v>67</v>
      </c>
      <c r="B71" s="7">
        <v>11480</v>
      </c>
      <c r="C71" s="10">
        <v>619</v>
      </c>
      <c r="D71" s="8">
        <f t="shared" si="2"/>
        <v>9.3589355911702449E-2</v>
      </c>
      <c r="E71" s="10">
        <v>154</v>
      </c>
      <c r="F71" s="7">
        <v>6614</v>
      </c>
      <c r="G71" s="8">
        <f t="shared" si="3"/>
        <v>0.57613240418118472</v>
      </c>
      <c r="H71" s="1"/>
      <c r="I71" s="1"/>
    </row>
    <row r="72" spans="1:9">
      <c r="A72" s="1" t="s">
        <v>68</v>
      </c>
      <c r="B72" s="7">
        <v>2076</v>
      </c>
      <c r="C72" s="10">
        <v>350</v>
      </c>
      <c r="D72" s="8">
        <f t="shared" si="2"/>
        <v>0.2363268062120189</v>
      </c>
      <c r="E72" s="10">
        <v>40</v>
      </c>
      <c r="F72" s="7">
        <v>1481</v>
      </c>
      <c r="G72" s="8">
        <f t="shared" si="3"/>
        <v>0.71339113680154143</v>
      </c>
      <c r="H72" s="1"/>
      <c r="I72" s="1"/>
    </row>
    <row r="73" spans="1:9">
      <c r="A73" s="1" t="s">
        <v>69</v>
      </c>
      <c r="B73" s="7">
        <v>3367</v>
      </c>
      <c r="C73" s="10">
        <v>336</v>
      </c>
      <c r="D73" s="8">
        <f t="shared" si="2"/>
        <v>0.13884297520661157</v>
      </c>
      <c r="E73" s="10">
        <v>41</v>
      </c>
      <c r="F73" s="7">
        <v>2420</v>
      </c>
      <c r="G73" s="8">
        <f t="shared" si="3"/>
        <v>0.71874071874071876</v>
      </c>
      <c r="H73" s="1"/>
      <c r="I73" s="1"/>
    </row>
    <row r="74" spans="1:9">
      <c r="A74" s="1" t="s">
        <v>70</v>
      </c>
      <c r="B74" s="7">
        <v>10842</v>
      </c>
      <c r="C74" s="9">
        <v>1058</v>
      </c>
      <c r="D74" s="8">
        <f t="shared" si="2"/>
        <v>0.15028409090909092</v>
      </c>
      <c r="E74" s="10">
        <v>287</v>
      </c>
      <c r="F74" s="7">
        <v>7040</v>
      </c>
      <c r="G74" s="8">
        <f t="shared" si="3"/>
        <v>0.64932669249216013</v>
      </c>
      <c r="H74" s="1"/>
      <c r="I74" s="1"/>
    </row>
    <row r="75" spans="1:9">
      <c r="A75" s="1" t="s">
        <v>71</v>
      </c>
      <c r="B75" s="7">
        <v>2935</v>
      </c>
      <c r="C75" s="10">
        <v>467</v>
      </c>
      <c r="D75" s="8">
        <f t="shared" si="2"/>
        <v>0.24959914484233031</v>
      </c>
      <c r="E75" s="10">
        <v>39</v>
      </c>
      <c r="F75" s="7">
        <v>1871</v>
      </c>
      <c r="G75" s="8">
        <f t="shared" si="3"/>
        <v>0.6374787052810903</v>
      </c>
      <c r="H75" s="1"/>
      <c r="I75" s="1"/>
    </row>
    <row r="76" spans="1:9">
      <c r="A76" s="1" t="s">
        <v>72</v>
      </c>
      <c r="B76" s="7">
        <v>4413</v>
      </c>
      <c r="C76" s="10">
        <v>537</v>
      </c>
      <c r="D76" s="8">
        <f t="shared" si="2"/>
        <v>0.17769688947716744</v>
      </c>
      <c r="E76" s="10">
        <v>69</v>
      </c>
      <c r="F76" s="7">
        <v>3022</v>
      </c>
      <c r="G76" s="8">
        <f t="shared" si="3"/>
        <v>0.68479492408792209</v>
      </c>
      <c r="H76" s="1"/>
      <c r="I76" s="1"/>
    </row>
    <row r="77" spans="1:9">
      <c r="A77" s="1" t="s">
        <v>73</v>
      </c>
      <c r="B77" s="7">
        <v>3964</v>
      </c>
      <c r="C77" s="10">
        <v>745</v>
      </c>
      <c r="D77" s="8">
        <f t="shared" si="2"/>
        <v>0.27840059790732435</v>
      </c>
      <c r="E77" s="10">
        <v>71</v>
      </c>
      <c r="F77" s="7">
        <v>2676</v>
      </c>
      <c r="G77" s="8">
        <f t="shared" si="3"/>
        <v>0.67507568113017158</v>
      </c>
      <c r="H77" s="1"/>
      <c r="I77" s="1"/>
    </row>
    <row r="78" spans="1:9">
      <c r="A78" s="1" t="s">
        <v>74</v>
      </c>
      <c r="B78" s="7">
        <v>3884</v>
      </c>
      <c r="C78" s="10">
        <v>343</v>
      </c>
      <c r="D78" s="8">
        <f t="shared" si="2"/>
        <v>0.12953172205438065</v>
      </c>
      <c r="E78" s="10">
        <v>44</v>
      </c>
      <c r="F78" s="7">
        <v>2648</v>
      </c>
      <c r="G78" s="8">
        <f t="shared" si="3"/>
        <v>0.68177136972193619</v>
      </c>
      <c r="H78" s="1"/>
      <c r="I78" s="1"/>
    </row>
    <row r="79" spans="1:9">
      <c r="A79" s="1" t="s">
        <v>75</v>
      </c>
      <c r="B79" s="7">
        <v>13449</v>
      </c>
      <c r="C79" s="9">
        <v>1191</v>
      </c>
      <c r="D79" s="8">
        <f t="shared" si="2"/>
        <v>0.12200368776889982</v>
      </c>
      <c r="E79" s="10">
        <v>295</v>
      </c>
      <c r="F79" s="7">
        <v>9762</v>
      </c>
      <c r="G79" s="8">
        <f t="shared" si="3"/>
        <v>0.72585322328797686</v>
      </c>
      <c r="H79" s="1"/>
      <c r="I79" s="1"/>
    </row>
    <row r="80" spans="1:9">
      <c r="A80" s="1" t="s">
        <v>76</v>
      </c>
      <c r="B80" s="7">
        <v>6131</v>
      </c>
      <c r="C80" s="10">
        <v>752</v>
      </c>
      <c r="D80" s="8">
        <f t="shared" si="2"/>
        <v>0.19144602851323828</v>
      </c>
      <c r="E80" s="10">
        <v>63</v>
      </c>
      <c r="F80" s="7">
        <v>3928</v>
      </c>
      <c r="G80" s="8">
        <f t="shared" si="3"/>
        <v>0.64067851900179418</v>
      </c>
      <c r="H80" s="1"/>
      <c r="I80" s="1"/>
    </row>
    <row r="81" spans="1:9">
      <c r="A81" s="1" t="s">
        <v>77</v>
      </c>
      <c r="B81" s="7">
        <v>2074</v>
      </c>
      <c r="C81" s="10">
        <v>593</v>
      </c>
      <c r="D81" s="8">
        <f t="shared" si="2"/>
        <v>0.39825386165211552</v>
      </c>
      <c r="E81" s="10">
        <v>28</v>
      </c>
      <c r="F81" s="7">
        <v>1489</v>
      </c>
      <c r="G81" s="8">
        <f t="shared" si="3"/>
        <v>0.71793635486981677</v>
      </c>
      <c r="H81" s="1"/>
      <c r="I81" s="1"/>
    </row>
    <row r="82" spans="1:9">
      <c r="A82" s="1" t="s">
        <v>78</v>
      </c>
      <c r="B82" s="7">
        <v>41591</v>
      </c>
      <c r="C82" s="9">
        <v>6413</v>
      </c>
      <c r="D82" s="8">
        <f t="shared" si="2"/>
        <v>0.25376914249535037</v>
      </c>
      <c r="E82" s="10">
        <v>699</v>
      </c>
      <c r="F82" s="7">
        <v>25271</v>
      </c>
      <c r="G82" s="8">
        <f t="shared" si="3"/>
        <v>0.60760741506575944</v>
      </c>
      <c r="H82" s="1"/>
      <c r="I82" s="1"/>
    </row>
    <row r="83" spans="1:9">
      <c r="A83" s="1" t="s">
        <v>79</v>
      </c>
      <c r="B83" s="7">
        <v>3800</v>
      </c>
      <c r="C83" s="10">
        <v>645</v>
      </c>
      <c r="D83" s="8">
        <f t="shared" si="2"/>
        <v>0.23168103448275862</v>
      </c>
      <c r="E83" s="10">
        <v>65</v>
      </c>
      <c r="F83" s="7">
        <v>2784</v>
      </c>
      <c r="G83" s="8">
        <f t="shared" si="3"/>
        <v>0.73263157894736841</v>
      </c>
      <c r="H83" s="1"/>
      <c r="I83" s="1"/>
    </row>
    <row r="84" spans="1:9">
      <c r="A84" s="1" t="s">
        <v>80</v>
      </c>
      <c r="B84" s="7">
        <v>7792</v>
      </c>
      <c r="C84" s="10">
        <v>956</v>
      </c>
      <c r="D84" s="8">
        <f t="shared" si="2"/>
        <v>0.25138048908756244</v>
      </c>
      <c r="E84" s="10">
        <v>109</v>
      </c>
      <c r="F84" s="7">
        <v>3803</v>
      </c>
      <c r="G84" s="8">
        <f t="shared" si="3"/>
        <v>0.48806468172484602</v>
      </c>
      <c r="H84" s="1"/>
      <c r="I84" s="1"/>
    </row>
    <row r="85" spans="1:9">
      <c r="A85" s="4" t="s">
        <v>0</v>
      </c>
      <c r="B85" s="2" t="s">
        <v>107</v>
      </c>
      <c r="C85" s="2" t="s">
        <v>111</v>
      </c>
      <c r="D85" s="2" t="s">
        <v>112</v>
      </c>
      <c r="E85" s="2" t="s">
        <v>114</v>
      </c>
      <c r="F85" s="2" t="s">
        <v>115</v>
      </c>
      <c r="G85" s="2" t="s">
        <v>112</v>
      </c>
      <c r="H85" s="1"/>
      <c r="I85" s="1"/>
    </row>
    <row r="86" spans="1:9">
      <c r="A86" s="4"/>
      <c r="B86" s="2" t="s">
        <v>108</v>
      </c>
      <c r="C86" s="2" t="s">
        <v>109</v>
      </c>
      <c r="D86" s="2" t="s">
        <v>113</v>
      </c>
      <c r="E86" s="2" t="s">
        <v>109</v>
      </c>
      <c r="F86" s="2" t="s">
        <v>110</v>
      </c>
      <c r="G86" s="2" t="s">
        <v>116</v>
      </c>
      <c r="H86" s="1"/>
      <c r="I86" s="1"/>
    </row>
    <row r="87" spans="1:9">
      <c r="A87" s="1" t="s">
        <v>81</v>
      </c>
      <c r="B87" s="7">
        <v>34625</v>
      </c>
      <c r="C87" s="9">
        <v>6854</v>
      </c>
      <c r="D87" s="8">
        <f t="shared" ref="D87:D111" si="4">C87/F87</f>
        <v>0.31431716041456481</v>
      </c>
      <c r="E87" s="9">
        <v>1019</v>
      </c>
      <c r="F87" s="7">
        <v>21806</v>
      </c>
      <c r="G87" s="8">
        <f t="shared" ref="G87:G111" si="5">F87/B87</f>
        <v>0.62977617328519853</v>
      </c>
      <c r="H87" s="1"/>
      <c r="I87" s="1"/>
    </row>
    <row r="88" spans="1:9">
      <c r="A88" s="1" t="s">
        <v>82</v>
      </c>
      <c r="B88" s="7">
        <v>3735</v>
      </c>
      <c r="C88" s="10">
        <v>331</v>
      </c>
      <c r="D88" s="8">
        <f t="shared" si="4"/>
        <v>0.12359970126960418</v>
      </c>
      <c r="E88" s="10">
        <v>52</v>
      </c>
      <c r="F88" s="7">
        <v>2678</v>
      </c>
      <c r="G88" s="8">
        <f t="shared" si="5"/>
        <v>0.71700133868808569</v>
      </c>
      <c r="H88" s="1"/>
      <c r="I88" s="1"/>
    </row>
    <row r="89" spans="1:9">
      <c r="A89" s="1" t="s">
        <v>83</v>
      </c>
      <c r="B89" s="7">
        <v>2307</v>
      </c>
      <c r="C89" s="10">
        <v>388</v>
      </c>
      <c r="D89" s="8">
        <f t="shared" si="4"/>
        <v>0.23862238622386223</v>
      </c>
      <c r="E89" s="10">
        <v>42</v>
      </c>
      <c r="F89" s="7">
        <v>1626</v>
      </c>
      <c r="G89" s="8">
        <f t="shared" si="5"/>
        <v>0.70481144343302993</v>
      </c>
      <c r="H89" s="1"/>
      <c r="I89" s="1"/>
    </row>
    <row r="90" spans="1:9">
      <c r="A90" s="1" t="s">
        <v>84</v>
      </c>
      <c r="B90" s="7">
        <v>4464</v>
      </c>
      <c r="C90" s="10">
        <v>544</v>
      </c>
      <c r="D90" s="8">
        <f t="shared" si="4"/>
        <v>0.16545012165450121</v>
      </c>
      <c r="E90" s="10">
        <v>87</v>
      </c>
      <c r="F90" s="7">
        <v>3288</v>
      </c>
      <c r="G90" s="8">
        <f t="shared" si="5"/>
        <v>0.73655913978494625</v>
      </c>
      <c r="H90" s="1"/>
      <c r="I90" s="1"/>
    </row>
    <row r="91" spans="1:9">
      <c r="A91" s="1" t="s">
        <v>85</v>
      </c>
      <c r="B91" s="7">
        <v>36259</v>
      </c>
      <c r="C91" s="9">
        <v>4718</v>
      </c>
      <c r="D91" s="8">
        <f t="shared" si="4"/>
        <v>0.21103954195741637</v>
      </c>
      <c r="E91" s="10">
        <v>557</v>
      </c>
      <c r="F91" s="7">
        <v>22356</v>
      </c>
      <c r="G91" s="8">
        <f t="shared" si="5"/>
        <v>0.61656416338012632</v>
      </c>
      <c r="H91" s="1"/>
      <c r="I91" s="1"/>
    </row>
    <row r="92" spans="1:9">
      <c r="A92" s="1" t="s">
        <v>86</v>
      </c>
      <c r="B92" s="7">
        <v>3091</v>
      </c>
      <c r="C92" s="10">
        <v>371</v>
      </c>
      <c r="D92" s="8">
        <f t="shared" si="4"/>
        <v>0.17666666666666667</v>
      </c>
      <c r="E92" s="10">
        <v>61</v>
      </c>
      <c r="F92" s="7">
        <v>2100</v>
      </c>
      <c r="G92" s="8">
        <f t="shared" si="5"/>
        <v>0.67939178259462962</v>
      </c>
      <c r="H92" s="1"/>
      <c r="I92" s="1"/>
    </row>
    <row r="93" spans="1:9">
      <c r="A93" s="1" t="s">
        <v>87</v>
      </c>
      <c r="B93" s="7">
        <v>274369</v>
      </c>
      <c r="C93" s="9">
        <v>93745</v>
      </c>
      <c r="D93" s="8">
        <f t="shared" si="4"/>
        <v>0.50054462159478019</v>
      </c>
      <c r="E93" s="9">
        <v>7502</v>
      </c>
      <c r="F93" s="7">
        <v>187286</v>
      </c>
      <c r="G93" s="8">
        <f t="shared" si="5"/>
        <v>0.68260627111663486</v>
      </c>
      <c r="H93" s="1"/>
      <c r="I93" s="1"/>
    </row>
    <row r="94" spans="1:9">
      <c r="A94" s="1" t="s">
        <v>88</v>
      </c>
      <c r="B94" s="7">
        <v>10179</v>
      </c>
      <c r="C94" s="9">
        <v>1862</v>
      </c>
      <c r="D94" s="8">
        <f t="shared" si="4"/>
        <v>0.3462897526501767</v>
      </c>
      <c r="E94" s="10">
        <v>394</v>
      </c>
      <c r="F94" s="7">
        <v>5377</v>
      </c>
      <c r="G94" s="8">
        <f t="shared" si="5"/>
        <v>0.52824442479614897</v>
      </c>
      <c r="H94" s="1"/>
      <c r="I94" s="1"/>
    </row>
    <row r="95" spans="1:9">
      <c r="A95" s="1" t="s">
        <v>89</v>
      </c>
      <c r="B95" s="7">
        <v>110322</v>
      </c>
      <c r="C95" s="9">
        <v>15782</v>
      </c>
      <c r="D95" s="8">
        <f t="shared" si="4"/>
        <v>0.20222444324850722</v>
      </c>
      <c r="E95" s="9">
        <v>2412</v>
      </c>
      <c r="F95" s="7">
        <v>78042</v>
      </c>
      <c r="G95" s="8">
        <f t="shared" si="5"/>
        <v>0.70740196878229189</v>
      </c>
      <c r="H95" s="1"/>
      <c r="I95" s="1"/>
    </row>
    <row r="96" spans="1:9">
      <c r="A96" s="1" t="s">
        <v>90</v>
      </c>
      <c r="B96" s="7">
        <v>1837</v>
      </c>
      <c r="C96" s="10">
        <v>320</v>
      </c>
      <c r="D96" s="8">
        <f t="shared" si="4"/>
        <v>0.23138105567606651</v>
      </c>
      <c r="E96" s="10">
        <v>26</v>
      </c>
      <c r="F96" s="7">
        <v>1383</v>
      </c>
      <c r="G96" s="8">
        <f t="shared" si="5"/>
        <v>0.75285792052259115</v>
      </c>
      <c r="H96" s="1"/>
      <c r="I96" s="1"/>
    </row>
    <row r="97" spans="1:9">
      <c r="A97" s="1" t="s">
        <v>91</v>
      </c>
      <c r="B97" s="7">
        <v>3938</v>
      </c>
      <c r="C97" s="10">
        <v>959</v>
      </c>
      <c r="D97" s="8">
        <f t="shared" si="4"/>
        <v>0.35387453874538743</v>
      </c>
      <c r="E97" s="10">
        <v>36</v>
      </c>
      <c r="F97" s="7">
        <v>2710</v>
      </c>
      <c r="G97" s="8">
        <f t="shared" si="5"/>
        <v>0.68816658202133063</v>
      </c>
      <c r="H97" s="1"/>
      <c r="I97" s="1"/>
    </row>
    <row r="98" spans="1:9">
      <c r="A98" s="1" t="s">
        <v>92</v>
      </c>
      <c r="B98" s="7">
        <v>3082</v>
      </c>
      <c r="C98" s="10">
        <v>339</v>
      </c>
      <c r="D98" s="8">
        <f t="shared" si="4"/>
        <v>0.13741386299148764</v>
      </c>
      <c r="E98" s="10">
        <v>61</v>
      </c>
      <c r="F98" s="7">
        <v>2467</v>
      </c>
      <c r="G98" s="8">
        <f t="shared" si="5"/>
        <v>0.80045425048669694</v>
      </c>
      <c r="H98" s="1"/>
      <c r="I98" s="1"/>
    </row>
    <row r="99" spans="1:9">
      <c r="A99" s="1" t="s">
        <v>93</v>
      </c>
      <c r="B99" s="7">
        <v>2744</v>
      </c>
      <c r="C99" s="10">
        <v>489</v>
      </c>
      <c r="D99" s="8">
        <f t="shared" si="4"/>
        <v>0.26121794871794873</v>
      </c>
      <c r="E99" s="10">
        <v>9</v>
      </c>
      <c r="F99" s="7">
        <v>1872</v>
      </c>
      <c r="G99" s="8">
        <f t="shared" si="5"/>
        <v>0.68221574344023328</v>
      </c>
      <c r="H99" s="1"/>
      <c r="I99" s="1"/>
    </row>
    <row r="100" spans="1:9">
      <c r="A100" s="1" t="s">
        <v>94</v>
      </c>
      <c r="B100" s="7">
        <v>1234</v>
      </c>
      <c r="C100" s="10">
        <v>117</v>
      </c>
      <c r="D100" s="8">
        <f t="shared" si="4"/>
        <v>0.15455746367239101</v>
      </c>
      <c r="E100" s="10">
        <v>32</v>
      </c>
      <c r="F100" s="7">
        <v>757</v>
      </c>
      <c r="G100" s="8">
        <f t="shared" si="5"/>
        <v>0.61345218800648293</v>
      </c>
      <c r="H100" s="1"/>
      <c r="I100" s="1"/>
    </row>
    <row r="101" spans="1:9">
      <c r="A101" s="1" t="s">
        <v>95</v>
      </c>
      <c r="B101" s="7">
        <v>2913</v>
      </c>
      <c r="C101" s="10">
        <v>305</v>
      </c>
      <c r="D101" s="8">
        <f t="shared" si="4"/>
        <v>0.14448128848886785</v>
      </c>
      <c r="E101" s="10">
        <v>38</v>
      </c>
      <c r="F101" s="7">
        <v>2111</v>
      </c>
      <c r="G101" s="8">
        <f t="shared" si="5"/>
        <v>0.72468245794713348</v>
      </c>
      <c r="H101" s="1"/>
      <c r="I101" s="1"/>
    </row>
    <row r="102" spans="1:9">
      <c r="A102" s="1" t="s">
        <v>96</v>
      </c>
      <c r="B102" s="7">
        <v>15705</v>
      </c>
      <c r="C102" s="9">
        <v>1414</v>
      </c>
      <c r="D102" s="8">
        <f t="shared" si="4"/>
        <v>0.15076234140100223</v>
      </c>
      <c r="E102" s="10">
        <v>291</v>
      </c>
      <c r="F102" s="7">
        <v>9379</v>
      </c>
      <c r="G102" s="8">
        <f t="shared" si="5"/>
        <v>0.5971983444762814</v>
      </c>
      <c r="H102" s="1"/>
      <c r="I102" s="1"/>
    </row>
    <row r="103" spans="1:9">
      <c r="A103" s="1" t="s">
        <v>97</v>
      </c>
      <c r="B103" s="7">
        <v>4514</v>
      </c>
      <c r="C103" s="9">
        <v>1402</v>
      </c>
      <c r="D103" s="8">
        <f t="shared" si="4"/>
        <v>0.39459611595834504</v>
      </c>
      <c r="E103" s="10">
        <v>134</v>
      </c>
      <c r="F103" s="7">
        <v>3553</v>
      </c>
      <c r="G103" s="8">
        <f t="shared" si="5"/>
        <v>0.78710677891005765</v>
      </c>
      <c r="H103" s="1"/>
      <c r="I103" s="1"/>
    </row>
    <row r="104" spans="1:9">
      <c r="A104" s="1" t="s">
        <v>98</v>
      </c>
      <c r="B104" s="7">
        <v>2250</v>
      </c>
      <c r="C104" s="10">
        <v>413</v>
      </c>
      <c r="D104" s="8">
        <f t="shared" si="4"/>
        <v>0.25462392108508014</v>
      </c>
      <c r="E104" s="10">
        <v>52</v>
      </c>
      <c r="F104" s="7">
        <v>1622</v>
      </c>
      <c r="G104" s="8">
        <f t="shared" si="5"/>
        <v>0.72088888888888891</v>
      </c>
      <c r="H104" s="1"/>
      <c r="I104" s="1"/>
    </row>
    <row r="105" spans="1:9">
      <c r="A105" s="1" t="s">
        <v>99</v>
      </c>
      <c r="B105" s="7">
        <v>4534</v>
      </c>
      <c r="C105" s="10">
        <v>466</v>
      </c>
      <c r="D105" s="8">
        <f t="shared" si="4"/>
        <v>0.13762551683402244</v>
      </c>
      <c r="E105" s="10">
        <v>92</v>
      </c>
      <c r="F105" s="7">
        <v>3386</v>
      </c>
      <c r="G105" s="8">
        <f t="shared" si="5"/>
        <v>0.74680194089104546</v>
      </c>
      <c r="H105" s="1"/>
      <c r="I105" s="1"/>
    </row>
    <row r="106" spans="1:9">
      <c r="A106" s="1" t="s">
        <v>100</v>
      </c>
      <c r="B106" s="7">
        <v>1097</v>
      </c>
      <c r="C106" s="10">
        <v>208</v>
      </c>
      <c r="D106" s="8">
        <f t="shared" si="4"/>
        <v>0.25365853658536586</v>
      </c>
      <c r="E106" s="10">
        <v>20</v>
      </c>
      <c r="F106" s="7">
        <v>820</v>
      </c>
      <c r="G106" s="8">
        <f t="shared" si="5"/>
        <v>0.74749316317228809</v>
      </c>
      <c r="H106" s="1"/>
      <c r="I106" s="1"/>
    </row>
    <row r="107" spans="1:9">
      <c r="A107" s="1" t="s">
        <v>101</v>
      </c>
      <c r="B107" s="7">
        <v>4080</v>
      </c>
      <c r="C107" s="9">
        <v>1752</v>
      </c>
      <c r="D107" s="8">
        <f t="shared" si="4"/>
        <v>0.60497237569060769</v>
      </c>
      <c r="E107" s="10">
        <v>40</v>
      </c>
      <c r="F107" s="7">
        <v>2896</v>
      </c>
      <c r="G107" s="8">
        <f t="shared" si="5"/>
        <v>0.70980392156862748</v>
      </c>
      <c r="H107" s="1"/>
      <c r="I107" s="1"/>
    </row>
    <row r="108" spans="1:9">
      <c r="A108" s="1" t="s">
        <v>102</v>
      </c>
      <c r="B108" s="7">
        <v>1416</v>
      </c>
      <c r="C108" s="10">
        <v>124</v>
      </c>
      <c r="D108" s="8">
        <f t="shared" si="4"/>
        <v>0.12350597609561753</v>
      </c>
      <c r="E108" s="10">
        <v>5</v>
      </c>
      <c r="F108" s="7">
        <v>1004</v>
      </c>
      <c r="G108" s="8">
        <f t="shared" si="5"/>
        <v>0.70903954802259883</v>
      </c>
      <c r="H108" s="1"/>
      <c r="I108" s="1"/>
    </row>
    <row r="109" spans="1:9">
      <c r="A109" s="1" t="s">
        <v>103</v>
      </c>
      <c r="B109" s="7">
        <v>5845</v>
      </c>
      <c r="C109" s="10">
        <v>917</v>
      </c>
      <c r="D109" s="8">
        <f t="shared" si="4"/>
        <v>0.24440298507462688</v>
      </c>
      <c r="E109" s="10">
        <v>30</v>
      </c>
      <c r="F109" s="7">
        <v>3752</v>
      </c>
      <c r="G109" s="8">
        <f t="shared" si="5"/>
        <v>0.64191616766467063</v>
      </c>
      <c r="H109" s="1"/>
      <c r="I109" s="1"/>
    </row>
    <row r="110" spans="1:9">
      <c r="A110" s="1" t="s">
        <v>104</v>
      </c>
      <c r="B110" s="7">
        <v>2277</v>
      </c>
      <c r="C110" s="10">
        <v>324</v>
      </c>
      <c r="D110" s="8">
        <f t="shared" si="4"/>
        <v>0.22100954979536153</v>
      </c>
      <c r="E110" s="10">
        <v>24</v>
      </c>
      <c r="F110" s="7">
        <v>1466</v>
      </c>
      <c r="G110" s="8">
        <f t="shared" si="5"/>
        <v>0.64382960035133951</v>
      </c>
      <c r="H110" s="1"/>
      <c r="I110" s="1"/>
    </row>
    <row r="111" spans="1:9">
      <c r="A111" s="1" t="s">
        <v>105</v>
      </c>
      <c r="B111" s="7">
        <v>84208</v>
      </c>
      <c r="C111" s="9">
        <v>15735</v>
      </c>
      <c r="D111" s="8">
        <f t="shared" si="4"/>
        <v>0.30445803180991449</v>
      </c>
      <c r="E111" s="9">
        <v>1903</v>
      </c>
      <c r="F111" s="7">
        <v>51682</v>
      </c>
      <c r="G111" s="8">
        <f t="shared" si="5"/>
        <v>0.613742162264868</v>
      </c>
      <c r="H111" s="1"/>
      <c r="I111" s="1"/>
    </row>
    <row r="112" spans="1:9">
      <c r="B112" s="7"/>
      <c r="C112" s="10"/>
      <c r="D112" s="10"/>
      <c r="E112" s="10"/>
      <c r="F112" s="7"/>
      <c r="G112" s="7"/>
      <c r="H112" s="1"/>
      <c r="I112" s="1"/>
    </row>
    <row r="113" spans="1:10">
      <c r="A113" s="1" t="s">
        <v>106</v>
      </c>
      <c r="B113" s="7">
        <f>SUM(B3:B111)</f>
        <v>1771252</v>
      </c>
      <c r="C113" s="7">
        <f>SUM(C3:C111)</f>
        <v>371674</v>
      </c>
      <c r="D113" s="8">
        <f>C113/F113</f>
        <v>0.31424003463054134</v>
      </c>
      <c r="E113" s="7">
        <f>SUM(E3:E111)</f>
        <v>38865</v>
      </c>
      <c r="F113" s="7">
        <f>SUM(F3:F111)</f>
        <v>1182771</v>
      </c>
      <c r="G113" s="8">
        <f>F113/B113</f>
        <v>0.66775986703190737</v>
      </c>
      <c r="H113" s="1"/>
      <c r="I113" s="1"/>
      <c r="J113" s="3"/>
    </row>
    <row r="115" spans="1:10">
      <c r="B115" s="5"/>
      <c r="F115" s="5"/>
      <c r="G115" s="5"/>
      <c r="H115" s="1"/>
      <c r="I115" s="1"/>
    </row>
    <row r="116" spans="1:10">
      <c r="B116" s="5"/>
      <c r="F116" s="5"/>
      <c r="G116" s="5"/>
      <c r="H116" s="1"/>
      <c r="I116" s="1"/>
    </row>
    <row r="117" spans="1:10">
      <c r="B117" s="5"/>
      <c r="F117" s="5"/>
      <c r="G117" s="5"/>
      <c r="H117" s="1"/>
      <c r="I117" s="1"/>
    </row>
    <row r="118" spans="1:10">
      <c r="B118" s="5"/>
      <c r="F118" s="5"/>
      <c r="G118" s="5"/>
      <c r="H118" s="1"/>
      <c r="I118" s="1"/>
    </row>
    <row r="119" spans="1:10">
      <c r="B119" s="6"/>
      <c r="F119" s="6"/>
      <c r="G119" s="6"/>
      <c r="H119" s="1"/>
      <c r="I119" s="1"/>
    </row>
  </sheetData>
  <phoneticPr fontId="0" type="noConversion"/>
  <pageMargins left="0.5" right="0.5" top="1" bottom="1" header="0.5" footer="0.5"/>
  <pageSetup orientation="portrait" r:id="rId1"/>
  <headerFooter alignWithMargins="0">
    <oddHeader>&amp;C&amp;"Times New Roman,Bold"OFFICE OF THE KANSAS SECRETARY OF STATE&amp;"Times New Roman,Regular"&amp;12
&amp;14 2012 General Election Turnout Information&amp;R&amp;"Times New Roman,Italic"&amp;8REV. 11.29.2012 BAC</oddHeader>
  </headerFooter>
  <ignoredErrors>
    <ignoredError sqref="G113 D1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TURNOUT</vt:lpstr>
    </vt:vector>
  </TitlesOfParts>
  <Company>KS Secretary of State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Caskey</cp:lastModifiedBy>
  <cp:lastPrinted>2012-11-29T21:03:10Z</cp:lastPrinted>
  <dcterms:created xsi:type="dcterms:W3CDTF">2007-10-04T21:33:21Z</dcterms:created>
  <dcterms:modified xsi:type="dcterms:W3CDTF">2012-11-29T21:24:54Z</dcterms:modified>
</cp:coreProperties>
</file>