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January" sheetId="1" r:id="rId1"/>
    <sheet name="Congressional" sheetId="2" r:id="rId2"/>
    <sheet name="Senate" sheetId="3" r:id="rId3"/>
    <sheet name="KSHOUSE" sheetId="4" r:id="rId4"/>
    <sheet name="State Board of Education" sheetId="5" r:id="rId5"/>
    <sheet name="Judicial" sheetId="6" r:id="rId6"/>
  </sheets>
  <definedNames/>
  <calcPr fullCalcOnLoad="1"/>
</workbook>
</file>

<file path=xl/sharedStrings.xml><?xml version="1.0" encoding="utf-8"?>
<sst xmlns="http://schemas.openxmlformats.org/spreadsheetml/2006/main" count="405" uniqueCount="323">
  <si>
    <t>County</t>
  </si>
  <si>
    <t>Democratic</t>
  </si>
  <si>
    <t>Libertarian</t>
  </si>
  <si>
    <t>Reform</t>
  </si>
  <si>
    <t>Republican</t>
  </si>
  <si>
    <t>Unaffiliated</t>
  </si>
  <si>
    <t>Total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</si>
  <si>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</si>
  <si>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</si>
  <si>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</si>
  <si>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</si>
  <si>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</si>
  <si>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</si>
  <si>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</si>
  <si>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</si>
  <si>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</si>
  <si>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</si>
  <si>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</si>
  <si>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</si>
  <si>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</si>
  <si>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</si>
  <si>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</si>
  <si>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</si>
  <si>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</si>
  <si>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</si>
  <si>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</si>
  <si>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</si>
  <si>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</si>
  <si>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</si>
  <si>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</si>
  <si>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</si>
  <si>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</si>
  <si>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</si>
  <si>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</si>
  <si>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</si>
  <si>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</si>
  <si>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</si>
  <si>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</si>
  <si>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</si>
  <si>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</si>
  <si>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</si>
  <si>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</si>
  <si>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</si>
  <si>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</si>
  <si>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</si>
  <si>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</si>
  <si>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</si>
  <si>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</si>
  <si>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</si>
  <si>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</si>
  <si>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</si>
  <si>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</si>
  <si>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</si>
  <si>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</si>
  <si>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</si>
  <si>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</si>
  <si>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</si>
  <si>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</si>
  <si>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</si>
  <si>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</si>
  <si>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</si>
  <si>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</si>
  <si>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</si>
  <si>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</si>
  <si>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</si>
  <si>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</si>
  <si>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</si>
  <si>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</si>
  <si>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</si>
  <si>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</si>
  <si>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</si>
  <si>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</si>
  <si>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</si>
  <si>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</si>
  <si>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</si>
  <si>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</si>
  <si>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</si>
  <si>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</si>
  <si>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</si>
  <si>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</si>
  <si>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</si>
  <si>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</si>
  <si>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</si>
  <si>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</si>
  <si>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</si>
  <si>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</si>
  <si>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</si>
  <si>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</si>
  <si>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</si>
  <si>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</si>
  <si>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</si>
  <si>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</si>
  <si>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</si>
  <si>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</si>
  <si>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</si>
  <si>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</si>
  <si>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</si>
  <si>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</si>
  <si>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</si>
  <si>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</si>
  <si>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</si>
  <si>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</si>
  <si>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</si>
  <si>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</si>
  <si>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</si>
  <si>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</si>
  <si>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</si>
  <si>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</si>
  <si>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</si>
  <si>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</si>
  <si>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</si>
  <si>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</si>
  <si>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Totals</t>
  </si>
  <si>
    <t>U.S. House District 1</t>
  </si>
  <si>
    <t>U.S. House District 2</t>
  </si>
  <si>
    <t>U.S. House District 3</t>
  </si>
  <si>
    <t>U.S. House District 4</t>
  </si>
  <si>
    <t>Kansas Senate District 1</t>
  </si>
  <si>
    <t>Kansas Senate District 2</t>
  </si>
  <si>
    <t>Kansas Senate District 3</t>
  </si>
  <si>
    <t>Kansas Senate District 4</t>
  </si>
  <si>
    <t>Kansas Senate District 5</t>
  </si>
  <si>
    <t>Kansas Senate District 6</t>
  </si>
  <si>
    <t>Kansas Senate District 7</t>
  </si>
  <si>
    <t>Kansas Senate District 8</t>
  </si>
  <si>
    <t>Kansas Senate District 9</t>
  </si>
  <si>
    <t>Kansas Senate District 10</t>
  </si>
  <si>
    <t>Kansas Senate District 11</t>
  </si>
  <si>
    <t>Kansas Senate District 12</t>
  </si>
  <si>
    <t>Kansas Senate District 13</t>
  </si>
  <si>
    <t>Kansas Senate District 14</t>
  </si>
  <si>
    <t>Kansas Senate District 15</t>
  </si>
  <si>
    <t>Kansas Senate District 16</t>
  </si>
  <si>
    <t>Kansas Senate District 17</t>
  </si>
  <si>
    <t>Kansas Senate District 18</t>
  </si>
  <si>
    <t>Kansas Senate District 19</t>
  </si>
  <si>
    <t>Kansas Senate District 20</t>
  </si>
  <si>
    <t>Kansas Senate District 21</t>
  </si>
  <si>
    <t>Kansas Senate District 22</t>
  </si>
  <si>
    <t>Kansas Senate District 23</t>
  </si>
  <si>
    <t>Kansas Senate District 24</t>
  </si>
  <si>
    <t>Kansas Senate District 25</t>
  </si>
  <si>
    <t>Kansas Senate District 26</t>
  </si>
  <si>
    <t>Kansas Senate District 27</t>
  </si>
  <si>
    <t>Kansas Senate District 28</t>
  </si>
  <si>
    <t>Kansas Senate District 29</t>
  </si>
  <si>
    <t>Kansas Senate District 30</t>
  </si>
  <si>
    <t>Kansas Senate District 31</t>
  </si>
  <si>
    <t>Kansas Senate District 32</t>
  </si>
  <si>
    <t>Kansas Senate District 33</t>
  </si>
  <si>
    <t>Kansas Senate District 34</t>
  </si>
  <si>
    <t>Kansas Senate District 35</t>
  </si>
  <si>
    <t>Kansas Senate District 36</t>
  </si>
  <si>
    <t>Kansas Senate District 37</t>
  </si>
  <si>
    <t>Kansas Senate District 38</t>
  </si>
  <si>
    <t>Kansas Senate District 39</t>
  </si>
  <si>
    <t>Kansas Senate District 40</t>
  </si>
  <si>
    <t>Kansas House District 1</t>
  </si>
  <si>
    <t>Kansas House District 2</t>
  </si>
  <si>
    <t>Kansas House District 3</t>
  </si>
  <si>
    <t>Kansas House District 4</t>
  </si>
  <si>
    <t>Kansas House District 5</t>
  </si>
  <si>
    <t>Kansas House District 6</t>
  </si>
  <si>
    <t>Kansas House District 7</t>
  </si>
  <si>
    <t>Kansas House District 8</t>
  </si>
  <si>
    <t>Kansas House District 9</t>
  </si>
  <si>
    <t>Kansas House District 10</t>
  </si>
  <si>
    <t>Kansas House District 11</t>
  </si>
  <si>
    <t>Kansas House District 12</t>
  </si>
  <si>
    <t>Kansas House District 13</t>
  </si>
  <si>
    <t>Kansas House District 14</t>
  </si>
  <si>
    <t>Kansas House District 15</t>
  </si>
  <si>
    <t>Kansas House District 16</t>
  </si>
  <si>
    <t>Kansas House District 17</t>
  </si>
  <si>
    <t>Kansas House District 18</t>
  </si>
  <si>
    <t>Kansas House District 19</t>
  </si>
  <si>
    <t>Kansas House District 20</t>
  </si>
  <si>
    <t>Kansas House District 21</t>
  </si>
  <si>
    <t>Kansas House District 22</t>
  </si>
  <si>
    <t>Kansas House District 23</t>
  </si>
  <si>
    <t>Kansas House District 24</t>
  </si>
  <si>
    <t>Kansas House District 25</t>
  </si>
  <si>
    <t>Kansas House District 26</t>
  </si>
  <si>
    <t>Kansas House District 27</t>
  </si>
  <si>
    <t>Kansas House District 28</t>
  </si>
  <si>
    <t>Kansas House District 29</t>
  </si>
  <si>
    <t>Kansas House District 30</t>
  </si>
  <si>
    <t>Kansas House District 31</t>
  </si>
  <si>
    <t>Kansas House District 32</t>
  </si>
  <si>
    <t>Kansas House District 33</t>
  </si>
  <si>
    <t>Kansas House District 34</t>
  </si>
  <si>
    <t>Kansas House District 35</t>
  </si>
  <si>
    <t>Kansas House District 36</t>
  </si>
  <si>
    <t>Kansas House District 37</t>
  </si>
  <si>
    <t>Kansas House District 38</t>
  </si>
  <si>
    <t>Kansas House District 39</t>
  </si>
  <si>
    <t>Kansas House District 40</t>
  </si>
  <si>
    <t>Kansas House District 41</t>
  </si>
  <si>
    <t>Kansas House District 42</t>
  </si>
  <si>
    <t>Kansas House District 43</t>
  </si>
  <si>
    <t>Kansas House District 44</t>
  </si>
  <si>
    <t>Kansas House District 45</t>
  </si>
  <si>
    <t>Kansas House District 46</t>
  </si>
  <si>
    <t>Kansas House District 47</t>
  </si>
  <si>
    <t>Kansas House District 48</t>
  </si>
  <si>
    <t>Kansas House District 49</t>
  </si>
  <si>
    <t>Kansas House District 50</t>
  </si>
  <si>
    <t>Kansas House District 51</t>
  </si>
  <si>
    <t>Kansas House District 52</t>
  </si>
  <si>
    <t>Kansas House District 53</t>
  </si>
  <si>
    <t>Kansas House District 54</t>
  </si>
  <si>
    <t>Kansas House District 55</t>
  </si>
  <si>
    <t>Kansas House District 56</t>
  </si>
  <si>
    <t>Kansas House District 57</t>
  </si>
  <si>
    <t>Kansas House District 58</t>
  </si>
  <si>
    <t>Kansas House District 59</t>
  </si>
  <si>
    <t>Kansas House District 60</t>
  </si>
  <si>
    <t>Kansas House District 61</t>
  </si>
  <si>
    <t>Kansas House District 62</t>
  </si>
  <si>
    <t>Kansas House District 63</t>
  </si>
  <si>
    <t>Kansas House District 64</t>
  </si>
  <si>
    <t>Kansas House District 65</t>
  </si>
  <si>
    <t>Kansas House District 66</t>
  </si>
  <si>
    <t>Kansas House District 67</t>
  </si>
  <si>
    <t>Kansas House District 68</t>
  </si>
  <si>
    <t>Kansas House District 69</t>
  </si>
  <si>
    <t>Kansas House District 70</t>
  </si>
  <si>
    <t>Kansas House District 71</t>
  </si>
  <si>
    <t>Kansas House District 72</t>
  </si>
  <si>
    <t>Kansas House District 73</t>
  </si>
  <si>
    <t>Kansas House District 74</t>
  </si>
  <si>
    <t>Kansas House District 75</t>
  </si>
  <si>
    <t>Kansas House District 76</t>
  </si>
  <si>
    <t>Kansas House District 77</t>
  </si>
  <si>
    <t>Kansas House District 78</t>
  </si>
  <si>
    <t>Kansas House District 79</t>
  </si>
  <si>
    <t>Kansas House District 80</t>
  </si>
  <si>
    <t>Kansas House District 81</t>
  </si>
  <si>
    <t>Kansas House District 82</t>
  </si>
  <si>
    <t>Kansas House District 83</t>
  </si>
  <si>
    <t>Kansas House District 84</t>
  </si>
  <si>
    <t>Kansas House District 85</t>
  </si>
  <si>
    <t>Kansas House District 86</t>
  </si>
  <si>
    <t>Kansas House District 87</t>
  </si>
  <si>
    <t>Kansas House District 88</t>
  </si>
  <si>
    <t>Kansas House District 89</t>
  </si>
  <si>
    <t>Kansas House District 90</t>
  </si>
  <si>
    <t>Kansas House District 91</t>
  </si>
  <si>
    <t>Kansas House District 92</t>
  </si>
  <si>
    <t>Kansas House District 93</t>
  </si>
  <si>
    <t>Kansas House District 94</t>
  </si>
  <si>
    <t>Kansas House District 95</t>
  </si>
  <si>
    <t>Kansas House District 96</t>
  </si>
  <si>
    <t>Kansas House District 97</t>
  </si>
  <si>
    <t>Kansas House District 98</t>
  </si>
  <si>
    <t>Kansas House District 99</t>
  </si>
  <si>
    <t>Kansas House District 100</t>
  </si>
  <si>
    <t>Kansas House District 101</t>
  </si>
  <si>
    <t>Kansas House District 102</t>
  </si>
  <si>
    <t>Kansas House District 103</t>
  </si>
  <si>
    <t>Kansas House District 104</t>
  </si>
  <si>
    <t>Kansas House District 105</t>
  </si>
  <si>
    <t>Kansas House District 106</t>
  </si>
  <si>
    <t>Kansas House District 107</t>
  </si>
  <si>
    <t>Kansas House District 108</t>
  </si>
  <si>
    <t>Kansas House District 109</t>
  </si>
  <si>
    <t>Kansas House District 110</t>
  </si>
  <si>
    <t>Kansas House District 111</t>
  </si>
  <si>
    <t>Kansas House District 112</t>
  </si>
  <si>
    <t>Kansas House District 113</t>
  </si>
  <si>
    <t>Kansas House District 114</t>
  </si>
  <si>
    <t>Kansas House District 115</t>
  </si>
  <si>
    <t>Kansas House District 116</t>
  </si>
  <si>
    <t>Kansas House District 117</t>
  </si>
  <si>
    <t>Kansas House District 118</t>
  </si>
  <si>
    <t>Kansas House District 119</t>
  </si>
  <si>
    <t>Kansas House District 120</t>
  </si>
  <si>
    <t>Kansas House District 121</t>
  </si>
  <si>
    <t>Kansas House District 122</t>
  </si>
  <si>
    <t>Kansas House District 123</t>
  </si>
  <si>
    <t>Kansas House District 124</t>
  </si>
  <si>
    <t>Kansas House District 125</t>
  </si>
  <si>
    <t>State Board of Education District 01</t>
  </si>
  <si>
    <t>State Board of Education District 02</t>
  </si>
  <si>
    <t>State Board of Education District 03</t>
  </si>
  <si>
    <t>State Board of Education District 04</t>
  </si>
  <si>
    <t>State Board of Education District 05</t>
  </si>
  <si>
    <t>State Board of Education District 06</t>
  </si>
  <si>
    <t>State Board of Education District 07</t>
  </si>
  <si>
    <t>State Board of Education District 08</t>
  </si>
  <si>
    <t>State Board of Education District 09</t>
  </si>
  <si>
    <t>State Board of Education District 10</t>
  </si>
  <si>
    <t>Judicial District 1</t>
  </si>
  <si>
    <t>Judicial District 2</t>
  </si>
  <si>
    <t>Judicial District 3</t>
  </si>
  <si>
    <t>Judicial District 4</t>
  </si>
  <si>
    <t>Judicial District 5</t>
  </si>
  <si>
    <t>Judicial District 6</t>
  </si>
  <si>
    <t>Judicial District 7</t>
  </si>
  <si>
    <t>Judicial District 8</t>
  </si>
  <si>
    <t>Judicial District 9</t>
  </si>
  <si>
    <t>Judicial District 10</t>
  </si>
  <si>
    <t>Judicial District 11</t>
  </si>
  <si>
    <t>Judicial District 12</t>
  </si>
  <si>
    <t>Judicial District 13</t>
  </si>
  <si>
    <t>Judicial District 14</t>
  </si>
  <si>
    <t>Judicial District 15</t>
  </si>
  <si>
    <t>Judicial District 16</t>
  </si>
  <si>
    <t>Judicial District 17</t>
  </si>
  <si>
    <t>Judicial District 18</t>
  </si>
  <si>
    <t>Judicial District 19</t>
  </si>
  <si>
    <t>Judicial District 20</t>
  </si>
  <si>
    <t>Judicial District 21</t>
  </si>
  <si>
    <t>Judicial District 22</t>
  </si>
  <si>
    <t>Judicial District 23</t>
  </si>
  <si>
    <t>Judicial District 24</t>
  </si>
  <si>
    <t>Judicial District 25</t>
  </si>
  <si>
    <t>Judicial District 26</t>
  </si>
  <si>
    <t>Judicial District 27</t>
  </si>
  <si>
    <t>Judicial District 28</t>
  </si>
  <si>
    <t>Judicial District 29</t>
  </si>
  <si>
    <t>Judicial District 30</t>
  </si>
  <si>
    <t>Judicial District 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</si>
</sst>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15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3">
      <pane xSplit="1" ySplit="1" topLeftCell="B4" activePane="bottomRight" state="frozen"/>
      <selection pane="topLeft" activeCell="A3" sqref="A3"/>
      <selection pane="topRight" activeCell="A3" sqref="A3"/>
      <selection pane="bottomLeft" activeCell="A110" sqref="A110"/>
      <selection pane="bottomRight" activeCell="I120" sqref="I120"/>
    </sheetView>
  </sheetViews>
  <sheetFormatPr defaultColWidth="9.140625" defaultRowHeight="12.75"/>
  <cols>
    <col min="1" max="1" width="16.42187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ht="15.75">
      <c r="A1" s="1"/>
    </row>
    <row r="3" spans="1:7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15.75">
      <c r="A4" s="4"/>
      <c r="B4" s="5"/>
      <c r="C4" s="5"/>
      <c r="D4" s="5"/>
      <c r="E4" s="5"/>
      <c r="F4" s="5"/>
      <c r="G4" s="5"/>
    </row>
    <row r="5" spans="1:8" ht="15.75">
      <c r="A5" s="3" t="s">
        <v>7</v>
      </c>
      <c r="B5" s="6">
        <v>1959</v>
      </c>
      <c r="C5" s="6">
        <v>54</v>
      </c>
      <c r="D5" s="6">
        <v>7</v>
      </c>
      <c r="E5" s="6">
        <v>3976</v>
      </c>
      <c r="F5" s="6">
        <v>2171</v>
      </c>
      <c r="G5" s="6">
        <v>8167</v>
      </c>
      <c r="H5" s="7">
        <f aca="true" t="shared" si="0" ref="H5:H42">SUM(B5:F5)</f>
        <v>8167</v>
      </c>
    </row>
    <row r="6" spans="1:8" ht="15.75">
      <c r="A6" s="3" t="s">
        <v>8</v>
      </c>
      <c r="B6" s="6">
        <v>1557</v>
      </c>
      <c r="C6" s="6">
        <v>44</v>
      </c>
      <c r="D6" s="6">
        <v>10</v>
      </c>
      <c r="E6" s="6">
        <v>2135</v>
      </c>
      <c r="F6" s="6">
        <v>1756</v>
      </c>
      <c r="G6" s="6">
        <v>5502</v>
      </c>
      <c r="H6" s="7">
        <f t="shared" si="0"/>
        <v>5502</v>
      </c>
    </row>
    <row r="7" spans="1:8" ht="15.75">
      <c r="A7" s="3" t="s">
        <v>9</v>
      </c>
      <c r="B7" s="6">
        <v>3871</v>
      </c>
      <c r="C7" s="6">
        <v>45</v>
      </c>
      <c r="D7" s="6">
        <v>8</v>
      </c>
      <c r="E7" s="6">
        <v>3525</v>
      </c>
      <c r="F7" s="6">
        <v>3372</v>
      </c>
      <c r="G7" s="6">
        <v>10821</v>
      </c>
      <c r="H7" s="7">
        <f t="shared" si="0"/>
        <v>10821</v>
      </c>
    </row>
    <row r="8" spans="1:8" ht="15.75">
      <c r="A8" s="3" t="s">
        <v>10</v>
      </c>
      <c r="B8" s="6">
        <v>793</v>
      </c>
      <c r="C8" s="6">
        <v>16</v>
      </c>
      <c r="D8" s="6">
        <v>1</v>
      </c>
      <c r="E8" s="6">
        <v>2064</v>
      </c>
      <c r="F8" s="6">
        <v>795</v>
      </c>
      <c r="G8" s="6">
        <v>3669</v>
      </c>
      <c r="H8" s="7">
        <f t="shared" si="0"/>
        <v>3669</v>
      </c>
    </row>
    <row r="9" spans="1:8" ht="15.75">
      <c r="A9" s="3" t="s">
        <v>11</v>
      </c>
      <c r="B9" s="6">
        <v>3526</v>
      </c>
      <c r="C9" s="6">
        <v>54</v>
      </c>
      <c r="D9" s="6">
        <v>10</v>
      </c>
      <c r="E9" s="6">
        <v>8965</v>
      </c>
      <c r="F9" s="6">
        <v>4143</v>
      </c>
      <c r="G9" s="6">
        <v>16698</v>
      </c>
      <c r="H9" s="7">
        <f t="shared" si="0"/>
        <v>16698</v>
      </c>
    </row>
    <row r="10" spans="1:8" ht="15.75">
      <c r="A10" s="3" t="s">
        <v>12</v>
      </c>
      <c r="B10" s="6">
        <v>3302</v>
      </c>
      <c r="C10" s="6">
        <v>51</v>
      </c>
      <c r="D10" s="6">
        <v>15</v>
      </c>
      <c r="E10" s="6">
        <v>4296</v>
      </c>
      <c r="F10" s="6">
        <v>2652</v>
      </c>
      <c r="G10" s="6">
        <v>10316</v>
      </c>
      <c r="H10" s="7">
        <f t="shared" si="0"/>
        <v>10316</v>
      </c>
    </row>
    <row r="11" spans="1:8" ht="15.75">
      <c r="A11" s="3" t="s">
        <v>13</v>
      </c>
      <c r="B11" s="6">
        <v>1357</v>
      </c>
      <c r="C11" s="6">
        <v>19</v>
      </c>
      <c r="D11" s="6">
        <v>4</v>
      </c>
      <c r="E11" s="6">
        <v>3817</v>
      </c>
      <c r="F11" s="6">
        <v>1250</v>
      </c>
      <c r="G11" s="6">
        <v>6447</v>
      </c>
      <c r="H11" s="7">
        <f t="shared" si="0"/>
        <v>6447</v>
      </c>
    </row>
    <row r="12" spans="1:8" ht="15.75">
      <c r="A12" s="3" t="s">
        <v>14</v>
      </c>
      <c r="B12" s="6">
        <v>9273</v>
      </c>
      <c r="C12" s="6">
        <v>231</v>
      </c>
      <c r="D12" s="6">
        <v>22</v>
      </c>
      <c r="E12" s="6">
        <v>19275</v>
      </c>
      <c r="F12" s="6">
        <v>11460</v>
      </c>
      <c r="G12" s="6">
        <v>40261</v>
      </c>
      <c r="H12" s="7">
        <f t="shared" si="0"/>
        <v>40261</v>
      </c>
    </row>
    <row r="13" spans="1:8" ht="15.75">
      <c r="A13" s="3" t="s">
        <v>15</v>
      </c>
      <c r="B13" s="6">
        <v>340</v>
      </c>
      <c r="C13" s="6">
        <v>9</v>
      </c>
      <c r="D13" s="6">
        <v>0</v>
      </c>
      <c r="E13" s="6">
        <v>1291</v>
      </c>
      <c r="F13" s="6">
        <v>310</v>
      </c>
      <c r="G13" s="6">
        <v>1950</v>
      </c>
      <c r="H13" s="7">
        <f t="shared" si="0"/>
        <v>1950</v>
      </c>
    </row>
    <row r="14" spans="1:8" ht="15.75">
      <c r="A14" s="3" t="s">
        <v>16</v>
      </c>
      <c r="B14" s="6">
        <v>472</v>
      </c>
      <c r="C14" s="6">
        <v>13</v>
      </c>
      <c r="D14" s="6">
        <v>2</v>
      </c>
      <c r="E14" s="6">
        <v>1882</v>
      </c>
      <c r="F14" s="6">
        <v>529</v>
      </c>
      <c r="G14" s="6">
        <v>2898</v>
      </c>
      <c r="H14" s="7">
        <f t="shared" si="0"/>
        <v>2898</v>
      </c>
    </row>
    <row r="15" spans="1:8" ht="15.75">
      <c r="A15" s="3" t="s">
        <v>17</v>
      </c>
      <c r="B15" s="6">
        <v>6363</v>
      </c>
      <c r="C15" s="6">
        <v>110</v>
      </c>
      <c r="D15" s="6">
        <v>16</v>
      </c>
      <c r="E15" s="6">
        <v>5861</v>
      </c>
      <c r="F15" s="6">
        <v>4367</v>
      </c>
      <c r="G15" s="6">
        <v>16717</v>
      </c>
      <c r="H15" s="7">
        <f t="shared" si="0"/>
        <v>16717</v>
      </c>
    </row>
    <row r="16" spans="1:8" ht="15.75">
      <c r="A16" s="3" t="s">
        <v>18</v>
      </c>
      <c r="B16" s="6">
        <v>296</v>
      </c>
      <c r="C16" s="6">
        <v>10</v>
      </c>
      <c r="D16" s="6">
        <v>0</v>
      </c>
      <c r="E16" s="6">
        <v>1455</v>
      </c>
      <c r="F16" s="6">
        <v>218</v>
      </c>
      <c r="G16" s="6">
        <v>1979</v>
      </c>
      <c r="H16" s="7">
        <f t="shared" si="0"/>
        <v>1979</v>
      </c>
    </row>
    <row r="17" spans="1:8" ht="15.75">
      <c r="A17" s="3" t="s">
        <v>19</v>
      </c>
      <c r="B17" s="6">
        <v>341</v>
      </c>
      <c r="C17" s="6">
        <v>10</v>
      </c>
      <c r="D17" s="6">
        <v>1</v>
      </c>
      <c r="E17" s="6">
        <v>977</v>
      </c>
      <c r="F17" s="6">
        <v>247</v>
      </c>
      <c r="G17" s="6">
        <v>1576</v>
      </c>
      <c r="H17" s="7">
        <f t="shared" si="0"/>
        <v>1576</v>
      </c>
    </row>
    <row r="18" spans="1:8" ht="15.75">
      <c r="A18" s="3" t="s">
        <v>20</v>
      </c>
      <c r="B18" s="6">
        <v>775</v>
      </c>
      <c r="C18" s="6">
        <v>30</v>
      </c>
      <c r="D18" s="6">
        <v>2</v>
      </c>
      <c r="E18" s="6">
        <v>4163</v>
      </c>
      <c r="F18" s="6">
        <v>1233</v>
      </c>
      <c r="G18" s="6">
        <v>6203</v>
      </c>
      <c r="H18" s="7">
        <f t="shared" si="0"/>
        <v>6203</v>
      </c>
    </row>
    <row r="19" spans="1:8" ht="15.75">
      <c r="A19" s="3" t="s">
        <v>21</v>
      </c>
      <c r="B19" s="6">
        <v>1294</v>
      </c>
      <c r="C19" s="6">
        <v>25</v>
      </c>
      <c r="D19" s="6">
        <v>4</v>
      </c>
      <c r="E19" s="6">
        <v>3647</v>
      </c>
      <c r="F19" s="6">
        <v>1540</v>
      </c>
      <c r="G19" s="6">
        <v>6510</v>
      </c>
      <c r="H19" s="7">
        <f t="shared" si="0"/>
        <v>6510</v>
      </c>
    </row>
    <row r="20" spans="1:8" ht="15.75">
      <c r="A20" s="3" t="s">
        <v>22</v>
      </c>
      <c r="B20" s="6">
        <v>1206</v>
      </c>
      <c r="C20" s="6">
        <v>27</v>
      </c>
      <c r="D20" s="6">
        <v>2</v>
      </c>
      <c r="E20" s="6">
        <v>3624</v>
      </c>
      <c r="F20" s="6">
        <v>1213</v>
      </c>
      <c r="G20" s="6">
        <v>6072</v>
      </c>
      <c r="H20" s="7">
        <f t="shared" si="0"/>
        <v>6072</v>
      </c>
    </row>
    <row r="21" spans="1:8" ht="15.75">
      <c r="A21" s="3" t="s">
        <v>23</v>
      </c>
      <c r="B21" s="6">
        <v>232</v>
      </c>
      <c r="C21" s="6">
        <v>2</v>
      </c>
      <c r="D21" s="6">
        <v>0</v>
      </c>
      <c r="E21" s="6">
        <v>867</v>
      </c>
      <c r="F21" s="6">
        <v>152</v>
      </c>
      <c r="G21" s="6">
        <v>1253</v>
      </c>
      <c r="H21" s="7">
        <f t="shared" si="0"/>
        <v>1253</v>
      </c>
    </row>
    <row r="22" spans="1:8" ht="15.75">
      <c r="A22" s="3" t="s">
        <v>24</v>
      </c>
      <c r="B22" s="6">
        <v>6538</v>
      </c>
      <c r="C22" s="6">
        <v>175</v>
      </c>
      <c r="D22" s="6">
        <v>45</v>
      </c>
      <c r="E22" s="6">
        <v>9743</v>
      </c>
      <c r="F22" s="6">
        <v>6745</v>
      </c>
      <c r="G22" s="6">
        <v>23246</v>
      </c>
      <c r="H22" s="7">
        <f t="shared" si="0"/>
        <v>23246</v>
      </c>
    </row>
    <row r="23" spans="1:8" ht="15.75">
      <c r="A23" s="3" t="s">
        <v>25</v>
      </c>
      <c r="B23" s="6">
        <v>10099</v>
      </c>
      <c r="C23" s="6">
        <v>190</v>
      </c>
      <c r="D23" s="6">
        <v>22</v>
      </c>
      <c r="E23" s="6">
        <v>7925</v>
      </c>
      <c r="F23" s="6">
        <v>7366</v>
      </c>
      <c r="G23" s="6">
        <v>25602</v>
      </c>
      <c r="H23" s="7">
        <f t="shared" si="0"/>
        <v>25602</v>
      </c>
    </row>
    <row r="24" spans="1:8" ht="15.75">
      <c r="A24" s="3" t="s">
        <v>26</v>
      </c>
      <c r="B24" s="6">
        <v>421</v>
      </c>
      <c r="C24" s="6">
        <v>6</v>
      </c>
      <c r="D24" s="6">
        <v>4</v>
      </c>
      <c r="E24" s="6">
        <v>1285</v>
      </c>
      <c r="F24" s="6">
        <v>302</v>
      </c>
      <c r="G24" s="6">
        <v>2018</v>
      </c>
      <c r="H24" s="7">
        <f t="shared" si="0"/>
        <v>2018</v>
      </c>
    </row>
    <row r="25" spans="1:8" ht="15.75">
      <c r="A25" s="3" t="s">
        <v>27</v>
      </c>
      <c r="B25" s="6">
        <v>2387</v>
      </c>
      <c r="C25" s="6">
        <v>79</v>
      </c>
      <c r="D25" s="6">
        <v>11</v>
      </c>
      <c r="E25" s="6">
        <v>7351</v>
      </c>
      <c r="F25" s="6">
        <v>3193</v>
      </c>
      <c r="G25" s="6">
        <v>13021</v>
      </c>
      <c r="H25" s="7">
        <f t="shared" si="0"/>
        <v>13021</v>
      </c>
    </row>
    <row r="26" spans="1:8" ht="15.75">
      <c r="A26" s="3" t="s">
        <v>28</v>
      </c>
      <c r="B26" s="6">
        <v>1248</v>
      </c>
      <c r="C26" s="6">
        <v>34</v>
      </c>
      <c r="D26" s="6">
        <v>7</v>
      </c>
      <c r="E26" s="6">
        <v>3372</v>
      </c>
      <c r="F26" s="6">
        <v>1586</v>
      </c>
      <c r="G26" s="6">
        <v>6247</v>
      </c>
      <c r="H26" s="7">
        <f t="shared" si="0"/>
        <v>6247</v>
      </c>
    </row>
    <row r="27" spans="1:8" ht="15.75">
      <c r="A27" s="3" t="s">
        <v>29</v>
      </c>
      <c r="B27" s="6">
        <v>29341</v>
      </c>
      <c r="C27" s="6">
        <v>754</v>
      </c>
      <c r="D27" s="6">
        <v>101</v>
      </c>
      <c r="E27" s="6">
        <v>24370</v>
      </c>
      <c r="F27" s="6">
        <v>28982</v>
      </c>
      <c r="G27" s="6">
        <v>83548</v>
      </c>
      <c r="H27" s="7">
        <f t="shared" si="0"/>
        <v>83548</v>
      </c>
    </row>
    <row r="28" spans="1:8" ht="15.75">
      <c r="A28" s="3" t="s">
        <v>30</v>
      </c>
      <c r="B28" s="6">
        <v>386</v>
      </c>
      <c r="C28" s="6">
        <v>11</v>
      </c>
      <c r="D28" s="6">
        <v>1</v>
      </c>
      <c r="E28" s="6">
        <v>1174</v>
      </c>
      <c r="F28" s="6">
        <v>305</v>
      </c>
      <c r="G28" s="6">
        <v>1877</v>
      </c>
      <c r="H28" s="7">
        <f t="shared" si="0"/>
        <v>1877</v>
      </c>
    </row>
    <row r="29" spans="1:8" ht="15.75">
      <c r="A29" s="3" t="s">
        <v>31</v>
      </c>
      <c r="B29" s="6">
        <v>476</v>
      </c>
      <c r="C29" s="6">
        <v>1</v>
      </c>
      <c r="D29" s="6">
        <v>1</v>
      </c>
      <c r="E29" s="6">
        <v>1161</v>
      </c>
      <c r="F29" s="6">
        <v>300</v>
      </c>
      <c r="G29" s="6">
        <v>1939</v>
      </c>
      <c r="H29" s="7">
        <f t="shared" si="0"/>
        <v>1939</v>
      </c>
    </row>
    <row r="30" spans="1:8" ht="15.75">
      <c r="A30" s="3" t="s">
        <v>32</v>
      </c>
      <c r="B30" s="6">
        <v>5945</v>
      </c>
      <c r="C30" s="6">
        <v>111</v>
      </c>
      <c r="D30" s="6">
        <v>15</v>
      </c>
      <c r="E30" s="6">
        <v>6843</v>
      </c>
      <c r="F30" s="6">
        <v>5653</v>
      </c>
      <c r="G30" s="6">
        <v>18567</v>
      </c>
      <c r="H30" s="7">
        <f t="shared" si="0"/>
        <v>18567</v>
      </c>
    </row>
    <row r="31" spans="1:8" ht="15.75">
      <c r="A31" s="3" t="s">
        <v>33</v>
      </c>
      <c r="B31" s="6">
        <v>1132</v>
      </c>
      <c r="C31" s="6">
        <v>24</v>
      </c>
      <c r="D31" s="6">
        <v>1</v>
      </c>
      <c r="E31" s="6">
        <v>2197</v>
      </c>
      <c r="F31" s="6">
        <v>902</v>
      </c>
      <c r="G31" s="6">
        <v>4256</v>
      </c>
      <c r="H31" s="7">
        <f t="shared" si="0"/>
        <v>4256</v>
      </c>
    </row>
    <row r="32" spans="1:8" ht="15.75">
      <c r="A32" s="3" t="s">
        <v>34</v>
      </c>
      <c r="B32" s="6">
        <v>3279</v>
      </c>
      <c r="C32" s="6">
        <v>68</v>
      </c>
      <c r="D32" s="6">
        <v>16</v>
      </c>
      <c r="E32" s="6">
        <v>6989</v>
      </c>
      <c r="F32" s="6">
        <v>4900</v>
      </c>
      <c r="G32" s="6">
        <v>15252</v>
      </c>
      <c r="H32" s="7">
        <f t="shared" si="0"/>
        <v>15252</v>
      </c>
    </row>
    <row r="33" spans="1:8" ht="15.75">
      <c r="A33" s="3" t="s">
        <v>35</v>
      </c>
      <c r="B33" s="6">
        <v>4088</v>
      </c>
      <c r="C33" s="6">
        <v>131</v>
      </c>
      <c r="D33" s="6">
        <v>12</v>
      </c>
      <c r="E33" s="6">
        <v>6673</v>
      </c>
      <c r="F33" s="6">
        <v>5304</v>
      </c>
      <c r="G33" s="6">
        <v>16208</v>
      </c>
      <c r="H33" s="7">
        <f t="shared" si="0"/>
        <v>16208</v>
      </c>
    </row>
    <row r="34" spans="1:8" ht="15.75">
      <c r="A34" s="3" t="s">
        <v>36</v>
      </c>
      <c r="B34" s="6">
        <v>4001</v>
      </c>
      <c r="C34" s="6">
        <v>102</v>
      </c>
      <c r="D34" s="6">
        <v>17</v>
      </c>
      <c r="E34" s="6">
        <v>7837</v>
      </c>
      <c r="F34" s="6">
        <v>5128</v>
      </c>
      <c r="G34" s="6">
        <v>17085</v>
      </c>
      <c r="H34" s="7">
        <f t="shared" si="0"/>
        <v>17085</v>
      </c>
    </row>
    <row r="35" spans="1:8" ht="15.75">
      <c r="A35" s="3" t="s">
        <v>37</v>
      </c>
      <c r="B35" s="6">
        <v>4761</v>
      </c>
      <c r="C35" s="6">
        <v>100</v>
      </c>
      <c r="D35" s="6">
        <v>15</v>
      </c>
      <c r="E35" s="6">
        <v>5561</v>
      </c>
      <c r="F35" s="6">
        <v>4828</v>
      </c>
      <c r="G35" s="6">
        <v>15265</v>
      </c>
      <c r="H35" s="7">
        <f t="shared" si="0"/>
        <v>15265</v>
      </c>
    </row>
    <row r="36" spans="1:8" ht="15.75">
      <c r="A36" s="3" t="s">
        <v>38</v>
      </c>
      <c r="B36" s="6">
        <v>410</v>
      </c>
      <c r="C36" s="6">
        <v>1</v>
      </c>
      <c r="D36" s="6">
        <v>0</v>
      </c>
      <c r="E36" s="6">
        <v>1171</v>
      </c>
      <c r="F36" s="6">
        <v>330</v>
      </c>
      <c r="G36" s="6">
        <v>1912</v>
      </c>
      <c r="H36" s="7">
        <f t="shared" si="0"/>
        <v>1912</v>
      </c>
    </row>
    <row r="37" spans="1:8" ht="15.75">
      <c r="A37" s="3" t="s">
        <v>39</v>
      </c>
      <c r="B37" s="6">
        <v>358</v>
      </c>
      <c r="C37" s="6">
        <v>9</v>
      </c>
      <c r="D37" s="6">
        <v>1</v>
      </c>
      <c r="E37" s="6">
        <v>1411</v>
      </c>
      <c r="F37" s="6">
        <v>345</v>
      </c>
      <c r="G37" s="6">
        <v>2124</v>
      </c>
      <c r="H37" s="7">
        <f t="shared" si="0"/>
        <v>2124</v>
      </c>
    </row>
    <row r="38" spans="1:8" ht="15.75">
      <c r="A38" s="3" t="s">
        <v>40</v>
      </c>
      <c r="B38" s="6">
        <v>720</v>
      </c>
      <c r="C38" s="6">
        <v>15</v>
      </c>
      <c r="D38" s="6">
        <v>0</v>
      </c>
      <c r="E38" s="6">
        <v>2413</v>
      </c>
      <c r="F38" s="6">
        <v>871</v>
      </c>
      <c r="G38" s="6">
        <v>4019</v>
      </c>
      <c r="H38" s="7">
        <f t="shared" si="0"/>
        <v>4019</v>
      </c>
    </row>
    <row r="39" spans="1:8" ht="15.75">
      <c r="A39" s="3" t="s">
        <v>41</v>
      </c>
      <c r="B39" s="6">
        <v>630</v>
      </c>
      <c r="C39" s="6">
        <v>19</v>
      </c>
      <c r="D39" s="6">
        <v>0</v>
      </c>
      <c r="E39" s="6">
        <v>1561</v>
      </c>
      <c r="F39" s="6">
        <v>689</v>
      </c>
      <c r="G39" s="6">
        <v>2899</v>
      </c>
      <c r="H39" s="7">
        <f t="shared" si="0"/>
        <v>2899</v>
      </c>
    </row>
    <row r="40" spans="1:8" ht="15.75">
      <c r="A40" s="3" t="s">
        <v>42</v>
      </c>
      <c r="B40" s="6">
        <v>114</v>
      </c>
      <c r="C40" s="6">
        <v>4</v>
      </c>
      <c r="D40" s="6">
        <v>0</v>
      </c>
      <c r="E40" s="6">
        <v>692</v>
      </c>
      <c r="F40" s="6">
        <v>113</v>
      </c>
      <c r="G40" s="6">
        <v>923</v>
      </c>
      <c r="H40" s="7">
        <f t="shared" si="0"/>
        <v>923</v>
      </c>
    </row>
    <row r="41" spans="1:8" ht="15.75">
      <c r="A41" s="3" t="s">
        <v>43</v>
      </c>
      <c r="B41" s="6">
        <v>1133</v>
      </c>
      <c r="C41" s="6">
        <v>31</v>
      </c>
      <c r="D41" s="6">
        <v>6</v>
      </c>
      <c r="E41" s="6">
        <v>2783</v>
      </c>
      <c r="F41" s="6">
        <v>1216</v>
      </c>
      <c r="G41" s="6">
        <v>5169</v>
      </c>
      <c r="H41" s="7">
        <f t="shared" si="0"/>
        <v>5169</v>
      </c>
    </row>
    <row r="42" spans="1:8" ht="15.75">
      <c r="A42" s="3" t="s">
        <v>44</v>
      </c>
      <c r="B42" s="6">
        <v>218</v>
      </c>
      <c r="C42" s="6">
        <v>5</v>
      </c>
      <c r="D42" s="6">
        <v>0</v>
      </c>
      <c r="E42" s="6">
        <v>1017</v>
      </c>
      <c r="F42" s="6">
        <v>204</v>
      </c>
      <c r="G42" s="6">
        <v>1444</v>
      </c>
      <c r="H42" s="7">
        <f t="shared" si="0"/>
        <v>1444</v>
      </c>
    </row>
    <row r="45" spans="1:7" ht="15.75">
      <c r="A45" s="4" t="s">
        <v>0</v>
      </c>
      <c r="B45" s="5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5" t="s">
        <v>6</v>
      </c>
    </row>
    <row r="46" spans="1:7" ht="15.75">
      <c r="A46" s="4"/>
      <c r="B46" s="5"/>
      <c r="C46" s="5"/>
      <c r="D46" s="5"/>
      <c r="E46" s="5"/>
      <c r="F46" s="5"/>
      <c r="G46" s="5"/>
    </row>
    <row r="47" spans="1:8" ht="15.75">
      <c r="A47" s="3" t="s">
        <v>45</v>
      </c>
      <c r="B47" s="6">
        <v>947</v>
      </c>
      <c r="C47" s="6">
        <v>22</v>
      </c>
      <c r="D47" s="6">
        <v>0</v>
      </c>
      <c r="E47" s="6">
        <v>2385</v>
      </c>
      <c r="F47" s="6">
        <v>830</v>
      </c>
      <c r="G47" s="6">
        <v>4184</v>
      </c>
      <c r="H47" s="7">
        <f aca="true" t="shared" si="1" ref="H47:H84">SUM(B47:F47)</f>
        <v>4184</v>
      </c>
    </row>
    <row r="48" spans="1:8" ht="15.75">
      <c r="A48" s="3" t="s">
        <v>46</v>
      </c>
      <c r="B48" s="6">
        <v>5127</v>
      </c>
      <c r="C48" s="6">
        <v>82</v>
      </c>
      <c r="D48" s="6">
        <v>8</v>
      </c>
      <c r="E48" s="6">
        <v>10436</v>
      </c>
      <c r="F48" s="6">
        <v>5703</v>
      </c>
      <c r="G48" s="6">
        <v>21356</v>
      </c>
      <c r="H48" s="7">
        <f t="shared" si="1"/>
        <v>21356</v>
      </c>
    </row>
    <row r="49" spans="1:8" ht="15.75">
      <c r="A49" s="3" t="s">
        <v>47</v>
      </c>
      <c r="B49" s="6">
        <v>274</v>
      </c>
      <c r="C49" s="6">
        <v>2</v>
      </c>
      <c r="D49" s="6">
        <v>0</v>
      </c>
      <c r="E49" s="6">
        <v>1556</v>
      </c>
      <c r="F49" s="6">
        <v>527</v>
      </c>
      <c r="G49" s="6">
        <v>2359</v>
      </c>
      <c r="H49" s="7">
        <f t="shared" si="1"/>
        <v>2359</v>
      </c>
    </row>
    <row r="50" spans="1:8" ht="15.75">
      <c r="A50" s="3" t="s">
        <v>48</v>
      </c>
      <c r="B50" s="6">
        <v>267</v>
      </c>
      <c r="C50" s="6">
        <v>2</v>
      </c>
      <c r="D50" s="6">
        <v>0</v>
      </c>
      <c r="E50" s="6">
        <v>958</v>
      </c>
      <c r="F50" s="6">
        <v>236</v>
      </c>
      <c r="G50" s="6">
        <v>1463</v>
      </c>
      <c r="H50" s="7">
        <f t="shared" si="1"/>
        <v>1463</v>
      </c>
    </row>
    <row r="51" spans="1:8" ht="15.75">
      <c r="A51" s="3" t="s">
        <v>49</v>
      </c>
      <c r="B51" s="6">
        <v>2299</v>
      </c>
      <c r="C51" s="6">
        <v>29</v>
      </c>
      <c r="D51" s="6">
        <v>6</v>
      </c>
      <c r="E51" s="6">
        <v>4077</v>
      </c>
      <c r="F51" s="6">
        <v>2147</v>
      </c>
      <c r="G51" s="6">
        <v>8558</v>
      </c>
      <c r="H51" s="7">
        <f t="shared" si="1"/>
        <v>8558</v>
      </c>
    </row>
    <row r="52" spans="1:8" ht="15.75">
      <c r="A52" s="3" t="s">
        <v>50</v>
      </c>
      <c r="B52" s="6">
        <v>3252</v>
      </c>
      <c r="C52" s="6">
        <v>70</v>
      </c>
      <c r="D52" s="6">
        <v>11</v>
      </c>
      <c r="E52" s="6">
        <v>5962</v>
      </c>
      <c r="F52" s="6">
        <v>3759</v>
      </c>
      <c r="G52" s="6">
        <v>13054</v>
      </c>
      <c r="H52" s="7">
        <f t="shared" si="1"/>
        <v>13054</v>
      </c>
    </row>
    <row r="53" spans="1:8" ht="15.75">
      <c r="A53" s="3" t="s">
        <v>51</v>
      </c>
      <c r="B53" s="6">
        <v>366</v>
      </c>
      <c r="C53" s="6">
        <v>13</v>
      </c>
      <c r="D53" s="6">
        <v>2</v>
      </c>
      <c r="E53" s="6">
        <v>1501</v>
      </c>
      <c r="F53" s="6">
        <v>558</v>
      </c>
      <c r="G53" s="6">
        <v>2440</v>
      </c>
      <c r="H53" s="7">
        <f t="shared" si="1"/>
        <v>2440</v>
      </c>
    </row>
    <row r="54" spans="1:8" ht="15.75">
      <c r="A54" s="3" t="s">
        <v>52</v>
      </c>
      <c r="B54" s="6">
        <v>81224</v>
      </c>
      <c r="C54" s="6">
        <v>1875</v>
      </c>
      <c r="D54" s="6">
        <v>197</v>
      </c>
      <c r="E54" s="6">
        <v>163938</v>
      </c>
      <c r="F54" s="6">
        <v>101865</v>
      </c>
      <c r="G54" s="6">
        <v>349099</v>
      </c>
      <c r="H54" s="7">
        <f t="shared" si="1"/>
        <v>349099</v>
      </c>
    </row>
    <row r="55" spans="1:8" ht="15.75">
      <c r="A55" s="3" t="s">
        <v>53</v>
      </c>
      <c r="B55" s="6">
        <v>372</v>
      </c>
      <c r="C55" s="6">
        <v>5</v>
      </c>
      <c r="D55" s="6">
        <v>2</v>
      </c>
      <c r="E55" s="6">
        <v>1369</v>
      </c>
      <c r="F55" s="6">
        <v>516</v>
      </c>
      <c r="G55" s="6">
        <v>2264</v>
      </c>
      <c r="H55" s="7">
        <f t="shared" si="1"/>
        <v>2264</v>
      </c>
    </row>
    <row r="56" spans="1:8" ht="15.75">
      <c r="A56" s="3" t="s">
        <v>54</v>
      </c>
      <c r="B56" s="6">
        <v>1139</v>
      </c>
      <c r="C56" s="6">
        <v>20</v>
      </c>
      <c r="D56" s="6">
        <v>5</v>
      </c>
      <c r="E56" s="6">
        <v>2971</v>
      </c>
      <c r="F56" s="6">
        <v>1386</v>
      </c>
      <c r="G56" s="6">
        <v>5521</v>
      </c>
      <c r="H56" s="7">
        <f t="shared" si="1"/>
        <v>5521</v>
      </c>
    </row>
    <row r="57" spans="1:8" ht="15.75">
      <c r="A57" s="3" t="s">
        <v>55</v>
      </c>
      <c r="B57" s="6">
        <v>301</v>
      </c>
      <c r="C57" s="6">
        <v>9</v>
      </c>
      <c r="D57" s="6">
        <v>1</v>
      </c>
      <c r="E57" s="6">
        <v>1266</v>
      </c>
      <c r="F57" s="6">
        <v>234</v>
      </c>
      <c r="G57" s="6">
        <v>1811</v>
      </c>
      <c r="H57" s="7">
        <f t="shared" si="1"/>
        <v>1811</v>
      </c>
    </row>
    <row r="58" spans="1:8" ht="15.75">
      <c r="A58" s="3" t="s">
        <v>56</v>
      </c>
      <c r="B58" s="6">
        <v>5070</v>
      </c>
      <c r="C58" s="6">
        <v>132</v>
      </c>
      <c r="D58" s="6">
        <v>14</v>
      </c>
      <c r="E58" s="6">
        <v>5813</v>
      </c>
      <c r="F58" s="6">
        <v>4877</v>
      </c>
      <c r="G58" s="6">
        <v>15906</v>
      </c>
      <c r="H58" s="7">
        <f t="shared" si="1"/>
        <v>15906</v>
      </c>
    </row>
    <row r="59" spans="1:8" ht="15.75">
      <c r="A59" s="3" t="s">
        <v>57</v>
      </c>
      <c r="B59" s="6">
        <v>196</v>
      </c>
      <c r="C59" s="6">
        <v>4</v>
      </c>
      <c r="D59" s="6">
        <v>0</v>
      </c>
      <c r="E59" s="6">
        <v>993</v>
      </c>
      <c r="F59" s="6">
        <v>164</v>
      </c>
      <c r="G59" s="6">
        <v>1357</v>
      </c>
      <c r="H59" s="7">
        <f t="shared" si="1"/>
        <v>1357</v>
      </c>
    </row>
    <row r="60" spans="1:8" ht="15.75">
      <c r="A60" s="3" t="s">
        <v>58</v>
      </c>
      <c r="B60" s="6">
        <v>13367</v>
      </c>
      <c r="C60" s="6">
        <v>249</v>
      </c>
      <c r="D60" s="6">
        <v>31</v>
      </c>
      <c r="E60" s="6">
        <v>16056</v>
      </c>
      <c r="F60" s="6">
        <v>13538</v>
      </c>
      <c r="G60" s="6">
        <v>43241</v>
      </c>
      <c r="H60" s="7">
        <f t="shared" si="1"/>
        <v>43241</v>
      </c>
    </row>
    <row r="61" spans="1:8" ht="15.75">
      <c r="A61" s="3" t="s">
        <v>59</v>
      </c>
      <c r="B61" s="6">
        <v>361</v>
      </c>
      <c r="C61" s="6">
        <v>10</v>
      </c>
      <c r="D61" s="6">
        <v>3</v>
      </c>
      <c r="E61" s="6">
        <v>1494</v>
      </c>
      <c r="F61" s="6">
        <v>413</v>
      </c>
      <c r="G61" s="6">
        <v>2281</v>
      </c>
      <c r="H61" s="7">
        <f t="shared" si="1"/>
        <v>2281</v>
      </c>
    </row>
    <row r="62" spans="1:8" ht="15.75">
      <c r="A62" s="3" t="s">
        <v>60</v>
      </c>
      <c r="B62" s="6">
        <v>1541</v>
      </c>
      <c r="C62" s="6">
        <v>39</v>
      </c>
      <c r="D62" s="6">
        <v>10</v>
      </c>
      <c r="E62" s="6">
        <v>3515</v>
      </c>
      <c r="F62" s="6">
        <v>1658</v>
      </c>
      <c r="G62" s="6">
        <v>6763</v>
      </c>
      <c r="H62" s="7">
        <f t="shared" si="1"/>
        <v>6763</v>
      </c>
    </row>
    <row r="63" spans="1:8" ht="15.75">
      <c r="A63" s="3" t="s">
        <v>61</v>
      </c>
      <c r="B63" s="6">
        <v>263</v>
      </c>
      <c r="C63" s="6">
        <v>6</v>
      </c>
      <c r="D63" s="6">
        <v>1</v>
      </c>
      <c r="E63" s="6">
        <v>1261</v>
      </c>
      <c r="F63" s="6">
        <v>198</v>
      </c>
      <c r="G63" s="6">
        <v>1729</v>
      </c>
      <c r="H63" s="7">
        <f t="shared" si="1"/>
        <v>1729</v>
      </c>
    </row>
    <row r="64" spans="1:8" ht="15.75">
      <c r="A64" s="3" t="s">
        <v>62</v>
      </c>
      <c r="B64" s="6">
        <v>5265</v>
      </c>
      <c r="C64" s="6">
        <v>135</v>
      </c>
      <c r="D64" s="6">
        <v>19</v>
      </c>
      <c r="E64" s="6">
        <v>8175</v>
      </c>
      <c r="F64" s="6">
        <v>5995</v>
      </c>
      <c r="G64" s="6">
        <v>19589</v>
      </c>
      <c r="H64" s="7">
        <f t="shared" si="1"/>
        <v>19589</v>
      </c>
    </row>
    <row r="65" spans="1:8" ht="15.75">
      <c r="A65" s="3" t="s">
        <v>63</v>
      </c>
      <c r="B65" s="6">
        <v>1476</v>
      </c>
      <c r="C65" s="6">
        <v>32</v>
      </c>
      <c r="D65" s="6">
        <v>7</v>
      </c>
      <c r="E65" s="6">
        <v>4850</v>
      </c>
      <c r="F65" s="6">
        <v>1736</v>
      </c>
      <c r="G65" s="6">
        <v>8101</v>
      </c>
      <c r="H65" s="7">
        <f t="shared" si="1"/>
        <v>8101</v>
      </c>
    </row>
    <row r="66" spans="1:8" ht="15.75">
      <c r="A66" s="3" t="s">
        <v>64</v>
      </c>
      <c r="B66" s="6">
        <v>2009</v>
      </c>
      <c r="C66" s="6">
        <v>34</v>
      </c>
      <c r="D66" s="6">
        <v>1</v>
      </c>
      <c r="E66" s="6">
        <v>3562</v>
      </c>
      <c r="F66" s="6">
        <v>1797</v>
      </c>
      <c r="G66" s="6">
        <v>7403</v>
      </c>
      <c r="H66" s="7">
        <f t="shared" si="1"/>
        <v>7403</v>
      </c>
    </row>
    <row r="67" spans="1:8" ht="15.75">
      <c r="A67" s="3" t="s">
        <v>65</v>
      </c>
      <c r="B67" s="6">
        <v>3185</v>
      </c>
      <c r="C67" s="6">
        <v>78</v>
      </c>
      <c r="D67" s="6">
        <v>5</v>
      </c>
      <c r="E67" s="6">
        <v>9908</v>
      </c>
      <c r="F67" s="6">
        <v>4252</v>
      </c>
      <c r="G67" s="6">
        <v>17428</v>
      </c>
      <c r="H67" s="7">
        <f t="shared" si="1"/>
        <v>17428</v>
      </c>
    </row>
    <row r="68" spans="1:8" ht="15.75">
      <c r="A68" s="3" t="s">
        <v>66</v>
      </c>
      <c r="B68" s="6">
        <v>455</v>
      </c>
      <c r="C68" s="6">
        <v>10</v>
      </c>
      <c r="D68" s="6">
        <v>4</v>
      </c>
      <c r="E68" s="6">
        <v>1983</v>
      </c>
      <c r="F68" s="6">
        <v>603</v>
      </c>
      <c r="G68" s="6">
        <v>3055</v>
      </c>
      <c r="H68" s="7">
        <f t="shared" si="1"/>
        <v>3055</v>
      </c>
    </row>
    <row r="69" spans="1:8" ht="15.75">
      <c r="A69" s="3" t="s">
        <v>67</v>
      </c>
      <c r="B69" s="6">
        <v>4879</v>
      </c>
      <c r="C69" s="6">
        <v>95</v>
      </c>
      <c r="D69" s="6">
        <v>17</v>
      </c>
      <c r="E69" s="6">
        <v>9151</v>
      </c>
      <c r="F69" s="6">
        <v>5765</v>
      </c>
      <c r="G69" s="6">
        <v>19907</v>
      </c>
      <c r="H69" s="7">
        <f t="shared" si="1"/>
        <v>19907</v>
      </c>
    </row>
    <row r="70" spans="1:8" ht="15.75">
      <c r="A70" s="3" t="s">
        <v>68</v>
      </c>
      <c r="B70" s="6">
        <v>810</v>
      </c>
      <c r="C70" s="6">
        <v>12</v>
      </c>
      <c r="D70" s="6">
        <v>2</v>
      </c>
      <c r="E70" s="6">
        <v>2619</v>
      </c>
      <c r="F70" s="6">
        <v>859</v>
      </c>
      <c r="G70" s="6">
        <v>4302</v>
      </c>
      <c r="H70" s="7">
        <f t="shared" si="1"/>
        <v>4302</v>
      </c>
    </row>
    <row r="71" spans="1:8" ht="15.75">
      <c r="A71" s="3" t="s">
        <v>69</v>
      </c>
      <c r="B71" s="6">
        <v>5948</v>
      </c>
      <c r="C71" s="6">
        <v>91</v>
      </c>
      <c r="D71" s="6">
        <v>21</v>
      </c>
      <c r="E71" s="6">
        <v>10546</v>
      </c>
      <c r="F71" s="6">
        <v>4609</v>
      </c>
      <c r="G71" s="6">
        <v>21215</v>
      </c>
      <c r="H71" s="7">
        <f t="shared" si="1"/>
        <v>21215</v>
      </c>
    </row>
    <row r="72" spans="1:8" ht="15.75">
      <c r="A72" s="3" t="s">
        <v>70</v>
      </c>
      <c r="B72" s="6">
        <v>908</v>
      </c>
      <c r="C72" s="6">
        <v>12</v>
      </c>
      <c r="D72" s="6">
        <v>3</v>
      </c>
      <c r="E72" s="6">
        <v>2152</v>
      </c>
      <c r="F72" s="6">
        <v>862</v>
      </c>
      <c r="G72" s="6">
        <v>3937</v>
      </c>
      <c r="H72" s="7">
        <f t="shared" si="1"/>
        <v>3937</v>
      </c>
    </row>
    <row r="73" spans="1:8" ht="15.75">
      <c r="A73" s="3" t="s">
        <v>71</v>
      </c>
      <c r="B73" s="6">
        <v>361</v>
      </c>
      <c r="C73" s="6">
        <v>4</v>
      </c>
      <c r="D73" s="6">
        <v>0</v>
      </c>
      <c r="E73" s="6">
        <v>1263</v>
      </c>
      <c r="F73" s="6">
        <v>191</v>
      </c>
      <c r="G73" s="6">
        <v>1819</v>
      </c>
      <c r="H73" s="7">
        <f t="shared" si="1"/>
        <v>1819</v>
      </c>
    </row>
    <row r="74" spans="1:8" ht="15.75">
      <c r="A74" s="3" t="s">
        <v>72</v>
      </c>
      <c r="B74" s="6">
        <v>2088</v>
      </c>
      <c r="C74" s="6">
        <v>29</v>
      </c>
      <c r="D74" s="6">
        <v>2</v>
      </c>
      <c r="E74" s="6">
        <v>3760</v>
      </c>
      <c r="F74" s="6">
        <v>1894</v>
      </c>
      <c r="G74" s="6">
        <v>7773</v>
      </c>
      <c r="H74" s="7">
        <f t="shared" si="1"/>
        <v>7773</v>
      </c>
    </row>
    <row r="75" spans="1:8" ht="15.75">
      <c r="A75" s="3" t="s">
        <v>73</v>
      </c>
      <c r="B75" s="6">
        <v>2928</v>
      </c>
      <c r="C75" s="6">
        <v>73</v>
      </c>
      <c r="D75" s="6">
        <v>5</v>
      </c>
      <c r="E75" s="6">
        <v>5116</v>
      </c>
      <c r="F75" s="6">
        <v>3787</v>
      </c>
      <c r="G75" s="6">
        <v>11909</v>
      </c>
      <c r="H75" s="7">
        <f t="shared" si="1"/>
        <v>11909</v>
      </c>
    </row>
    <row r="76" spans="1:8" ht="15.75">
      <c r="A76" s="3" t="s">
        <v>74</v>
      </c>
      <c r="B76" s="6">
        <v>436</v>
      </c>
      <c r="C76" s="6">
        <v>6</v>
      </c>
      <c r="D76" s="6">
        <v>2</v>
      </c>
      <c r="E76" s="6">
        <v>1383</v>
      </c>
      <c r="F76" s="6">
        <v>372</v>
      </c>
      <c r="G76" s="6">
        <v>2199</v>
      </c>
      <c r="H76" s="7">
        <f t="shared" si="1"/>
        <v>2199</v>
      </c>
    </row>
    <row r="77" spans="1:8" ht="15.75">
      <c r="A77" s="3" t="s">
        <v>75</v>
      </c>
      <c r="B77" s="6">
        <v>629</v>
      </c>
      <c r="C77" s="6">
        <v>14</v>
      </c>
      <c r="D77" s="6">
        <v>4</v>
      </c>
      <c r="E77" s="6">
        <v>2290</v>
      </c>
      <c r="F77" s="6">
        <v>773</v>
      </c>
      <c r="G77" s="6">
        <v>3710</v>
      </c>
      <c r="H77" s="7">
        <f t="shared" si="1"/>
        <v>3710</v>
      </c>
    </row>
    <row r="78" spans="1:8" ht="15.75">
      <c r="A78" s="3" t="s">
        <v>76</v>
      </c>
      <c r="B78" s="6">
        <v>2674</v>
      </c>
      <c r="C78" s="6">
        <v>54</v>
      </c>
      <c r="D78" s="6">
        <v>8</v>
      </c>
      <c r="E78" s="6">
        <v>5051</v>
      </c>
      <c r="F78" s="6">
        <v>3043</v>
      </c>
      <c r="G78" s="6">
        <v>10830</v>
      </c>
      <c r="H78" s="7">
        <f t="shared" si="1"/>
        <v>10830</v>
      </c>
    </row>
    <row r="79" spans="1:8" ht="15.75">
      <c r="A79" s="3" t="s">
        <v>77</v>
      </c>
      <c r="B79" s="6">
        <v>645</v>
      </c>
      <c r="C79" s="6">
        <v>7</v>
      </c>
      <c r="D79" s="6">
        <v>0</v>
      </c>
      <c r="E79" s="6">
        <v>1570</v>
      </c>
      <c r="F79" s="6">
        <v>715</v>
      </c>
      <c r="G79" s="6">
        <v>2937</v>
      </c>
      <c r="H79" s="7">
        <f t="shared" si="1"/>
        <v>2937</v>
      </c>
    </row>
    <row r="80" spans="1:8" ht="15.75">
      <c r="A80" s="3" t="s">
        <v>78</v>
      </c>
      <c r="B80" s="6">
        <v>660</v>
      </c>
      <c r="C80" s="6">
        <v>16</v>
      </c>
      <c r="D80" s="6">
        <v>2</v>
      </c>
      <c r="E80" s="6">
        <v>2663</v>
      </c>
      <c r="F80" s="6">
        <v>1019</v>
      </c>
      <c r="G80" s="6">
        <v>4360</v>
      </c>
      <c r="H80" s="7">
        <f t="shared" si="1"/>
        <v>4360</v>
      </c>
    </row>
    <row r="81" spans="1:8" ht="15.75">
      <c r="A81" s="3" t="s">
        <v>79</v>
      </c>
      <c r="B81" s="6">
        <v>870</v>
      </c>
      <c r="C81" s="6">
        <v>6</v>
      </c>
      <c r="D81" s="6">
        <v>1</v>
      </c>
      <c r="E81" s="6">
        <v>2168</v>
      </c>
      <c r="F81" s="6">
        <v>718</v>
      </c>
      <c r="G81" s="6">
        <v>3763</v>
      </c>
      <c r="H81" s="7">
        <f t="shared" si="1"/>
        <v>3763</v>
      </c>
    </row>
    <row r="82" spans="1:8" ht="15.75">
      <c r="A82" s="3" t="s">
        <v>80</v>
      </c>
      <c r="B82" s="6">
        <v>576</v>
      </c>
      <c r="C82" s="6">
        <v>18</v>
      </c>
      <c r="D82" s="6">
        <v>4</v>
      </c>
      <c r="E82" s="6">
        <v>2702</v>
      </c>
      <c r="F82" s="6">
        <v>697</v>
      </c>
      <c r="G82" s="6">
        <v>3997</v>
      </c>
      <c r="H82" s="7">
        <f t="shared" si="1"/>
        <v>3997</v>
      </c>
    </row>
    <row r="83" spans="1:8" ht="15.75">
      <c r="A83" s="3" t="s">
        <v>81</v>
      </c>
      <c r="B83" s="6">
        <v>2518</v>
      </c>
      <c r="C83" s="6">
        <v>98</v>
      </c>
      <c r="D83" s="6">
        <v>26</v>
      </c>
      <c r="E83" s="6">
        <v>8265</v>
      </c>
      <c r="F83" s="6">
        <v>3492</v>
      </c>
      <c r="G83" s="6">
        <v>14399</v>
      </c>
      <c r="H83" s="7">
        <f t="shared" si="1"/>
        <v>14399</v>
      </c>
    </row>
    <row r="84" spans="1:8" ht="15.75">
      <c r="A84" s="3" t="s">
        <v>82</v>
      </c>
      <c r="B84" s="6">
        <v>1430</v>
      </c>
      <c r="C84" s="6">
        <v>30</v>
      </c>
      <c r="D84" s="6">
        <v>6</v>
      </c>
      <c r="E84" s="6">
        <v>3494</v>
      </c>
      <c r="F84" s="6">
        <v>1394</v>
      </c>
      <c r="G84" s="6">
        <v>6354</v>
      </c>
      <c r="H84" s="7">
        <f t="shared" si="1"/>
        <v>6354</v>
      </c>
    </row>
    <row r="88" spans="1:7" ht="15.75">
      <c r="A88" s="4" t="s">
        <v>0</v>
      </c>
      <c r="B88" s="5" t="s">
        <v>1</v>
      </c>
      <c r="C88" s="5" t="s">
        <v>2</v>
      </c>
      <c r="D88" s="5" t="s">
        <v>3</v>
      </c>
      <c r="E88" s="5" t="s">
        <v>4</v>
      </c>
      <c r="F88" s="5" t="s">
        <v>5</v>
      </c>
      <c r="G88" s="5" t="s">
        <v>6</v>
      </c>
    </row>
    <row r="89" spans="1:7" ht="15.75">
      <c r="A89" s="4"/>
      <c r="B89" s="5"/>
      <c r="C89" s="5"/>
      <c r="D89" s="5"/>
      <c r="E89" s="5"/>
      <c r="F89" s="5"/>
      <c r="G89" s="5"/>
    </row>
    <row r="90" spans="1:8" ht="15.75">
      <c r="A90" s="3" t="s">
        <v>83</v>
      </c>
      <c r="B90" s="6">
        <v>310</v>
      </c>
      <c r="C90" s="6">
        <v>10</v>
      </c>
      <c r="D90" s="6">
        <v>0</v>
      </c>
      <c r="E90" s="6">
        <v>1454</v>
      </c>
      <c r="F90" s="6">
        <v>273</v>
      </c>
      <c r="G90" s="6">
        <v>2047</v>
      </c>
      <c r="H90" s="7">
        <f aca="true" t="shared" si="2" ref="H90:H118">SUM(B90:F90)</f>
        <v>2047</v>
      </c>
    </row>
    <row r="91" spans="1:8" ht="15.75">
      <c r="A91" s="3" t="s">
        <v>84</v>
      </c>
      <c r="B91" s="6">
        <v>10389</v>
      </c>
      <c r="C91" s="6">
        <v>191</v>
      </c>
      <c r="D91" s="6">
        <v>29</v>
      </c>
      <c r="E91" s="6">
        <v>18099</v>
      </c>
      <c r="F91" s="6">
        <v>11593</v>
      </c>
      <c r="G91" s="6">
        <v>40301</v>
      </c>
      <c r="H91" s="7">
        <f t="shared" si="2"/>
        <v>40301</v>
      </c>
    </row>
    <row r="92" spans="1:8" ht="15.75">
      <c r="A92" s="3" t="s">
        <v>85</v>
      </c>
      <c r="B92" s="6">
        <v>582</v>
      </c>
      <c r="C92" s="6">
        <v>14</v>
      </c>
      <c r="D92" s="6">
        <v>0</v>
      </c>
      <c r="E92" s="6">
        <v>2525</v>
      </c>
      <c r="F92" s="6">
        <v>595</v>
      </c>
      <c r="G92" s="6">
        <v>3716</v>
      </c>
      <c r="H92" s="7">
        <f t="shared" si="2"/>
        <v>3716</v>
      </c>
    </row>
    <row r="93" spans="1:8" ht="15.75">
      <c r="A93" s="3" t="s">
        <v>86</v>
      </c>
      <c r="B93" s="6">
        <v>1275</v>
      </c>
      <c r="C93" s="6">
        <v>12</v>
      </c>
      <c r="D93" s="6">
        <v>4</v>
      </c>
      <c r="E93" s="6">
        <v>3128</v>
      </c>
      <c r="F93" s="6">
        <v>1270</v>
      </c>
      <c r="G93" s="6">
        <v>5689</v>
      </c>
      <c r="H93" s="7">
        <f t="shared" si="2"/>
        <v>5689</v>
      </c>
    </row>
    <row r="94" spans="1:8" ht="15.75">
      <c r="A94" s="3" t="s">
        <v>87</v>
      </c>
      <c r="B94" s="6">
        <v>8027</v>
      </c>
      <c r="C94" s="6">
        <v>214</v>
      </c>
      <c r="D94" s="6">
        <v>27</v>
      </c>
      <c r="E94" s="6">
        <v>14013</v>
      </c>
      <c r="F94" s="6">
        <v>9607</v>
      </c>
      <c r="G94" s="6">
        <v>31888</v>
      </c>
      <c r="H94" s="7">
        <f t="shared" si="2"/>
        <v>31888</v>
      </c>
    </row>
    <row r="95" spans="1:8" ht="15.75">
      <c r="A95" s="3" t="s">
        <v>88</v>
      </c>
      <c r="B95" s="6">
        <v>574</v>
      </c>
      <c r="C95" s="6">
        <v>2</v>
      </c>
      <c r="D95" s="6">
        <v>1</v>
      </c>
      <c r="E95" s="6">
        <v>2483</v>
      </c>
      <c r="F95" s="6">
        <v>702</v>
      </c>
      <c r="G95" s="6">
        <v>3762</v>
      </c>
      <c r="H95" s="7">
        <f t="shared" si="2"/>
        <v>3762</v>
      </c>
    </row>
    <row r="96" spans="1:8" ht="15.75">
      <c r="A96" s="3" t="s">
        <v>89</v>
      </c>
      <c r="B96" s="6">
        <v>548</v>
      </c>
      <c r="C96" s="6">
        <v>3</v>
      </c>
      <c r="D96" s="6">
        <v>2</v>
      </c>
      <c r="E96" s="6">
        <v>1445</v>
      </c>
      <c r="F96" s="6">
        <v>531</v>
      </c>
      <c r="G96" s="6">
        <v>2529</v>
      </c>
      <c r="H96" s="7">
        <f t="shared" si="2"/>
        <v>2529</v>
      </c>
    </row>
    <row r="97" spans="1:8" ht="15.75">
      <c r="A97" s="3" t="s">
        <v>90</v>
      </c>
      <c r="B97" s="6">
        <v>900</v>
      </c>
      <c r="C97" s="6">
        <v>17</v>
      </c>
      <c r="D97" s="6">
        <v>3</v>
      </c>
      <c r="E97" s="6">
        <v>2642</v>
      </c>
      <c r="F97" s="6">
        <v>634</v>
      </c>
      <c r="G97" s="6">
        <v>4196</v>
      </c>
      <c r="H97" s="7">
        <f t="shared" si="2"/>
        <v>4196</v>
      </c>
    </row>
    <row r="98" spans="1:8" ht="15.75">
      <c r="A98" s="3" t="s">
        <v>91</v>
      </c>
      <c r="B98" s="6">
        <v>8371</v>
      </c>
      <c r="C98" s="6">
        <v>313</v>
      </c>
      <c r="D98" s="6">
        <v>32</v>
      </c>
      <c r="E98" s="6">
        <v>16585</v>
      </c>
      <c r="F98" s="6">
        <v>11083</v>
      </c>
      <c r="G98" s="6">
        <v>36384</v>
      </c>
      <c r="H98" s="7">
        <f t="shared" si="2"/>
        <v>36384</v>
      </c>
    </row>
    <row r="99" spans="1:8" ht="15.75">
      <c r="A99" s="3" t="s">
        <v>92</v>
      </c>
      <c r="B99" s="6">
        <v>393</v>
      </c>
      <c r="C99" s="6">
        <v>11</v>
      </c>
      <c r="D99" s="6">
        <v>2</v>
      </c>
      <c r="E99" s="6">
        <v>2194</v>
      </c>
      <c r="F99" s="6">
        <v>604</v>
      </c>
      <c r="G99" s="6">
        <v>3204</v>
      </c>
      <c r="H99" s="7">
        <f t="shared" si="2"/>
        <v>3204</v>
      </c>
    </row>
    <row r="100" spans="1:8" ht="15.75">
      <c r="A100" s="3" t="s">
        <v>93</v>
      </c>
      <c r="B100" s="6">
        <v>73810</v>
      </c>
      <c r="C100" s="6">
        <v>1381</v>
      </c>
      <c r="D100" s="8">
        <v>174</v>
      </c>
      <c r="E100" s="6">
        <v>104257</v>
      </c>
      <c r="F100" s="6">
        <v>67307</v>
      </c>
      <c r="G100" s="6">
        <v>246929</v>
      </c>
      <c r="H100" s="7">
        <f t="shared" si="2"/>
        <v>246929</v>
      </c>
    </row>
    <row r="101" spans="1:8" ht="15.75">
      <c r="A101" s="3" t="s">
        <v>94</v>
      </c>
      <c r="B101" s="6">
        <v>1995</v>
      </c>
      <c r="C101" s="6">
        <v>58</v>
      </c>
      <c r="D101" s="6">
        <v>9</v>
      </c>
      <c r="E101" s="6">
        <v>4925</v>
      </c>
      <c r="F101" s="6">
        <v>2103</v>
      </c>
      <c r="G101" s="6">
        <v>9090</v>
      </c>
      <c r="H101" s="7">
        <f t="shared" si="2"/>
        <v>9090</v>
      </c>
    </row>
    <row r="102" spans="1:8" ht="15.75">
      <c r="A102" s="3" t="s">
        <v>95</v>
      </c>
      <c r="B102" s="6">
        <v>38050</v>
      </c>
      <c r="C102" s="6">
        <v>579</v>
      </c>
      <c r="D102" s="6">
        <v>90</v>
      </c>
      <c r="E102" s="6">
        <v>42675</v>
      </c>
      <c r="F102" s="6">
        <v>29369</v>
      </c>
      <c r="G102" s="6">
        <v>110763</v>
      </c>
      <c r="H102" s="7">
        <f t="shared" si="2"/>
        <v>110763</v>
      </c>
    </row>
    <row r="103" spans="1:8" ht="15.75">
      <c r="A103" s="3" t="s">
        <v>96</v>
      </c>
      <c r="B103" s="6">
        <v>406</v>
      </c>
      <c r="C103" s="6">
        <v>1</v>
      </c>
      <c r="D103" s="6">
        <v>2</v>
      </c>
      <c r="E103" s="6">
        <v>977</v>
      </c>
      <c r="F103" s="6">
        <v>364</v>
      </c>
      <c r="G103" s="6">
        <v>1750</v>
      </c>
      <c r="H103" s="7">
        <f t="shared" si="2"/>
        <v>1750</v>
      </c>
    </row>
    <row r="104" spans="1:8" ht="15.75">
      <c r="A104" s="3" t="s">
        <v>97</v>
      </c>
      <c r="B104" s="6">
        <v>743</v>
      </c>
      <c r="C104" s="6">
        <v>25</v>
      </c>
      <c r="D104" s="6">
        <v>1</v>
      </c>
      <c r="E104" s="6">
        <v>2316</v>
      </c>
      <c r="F104" s="6">
        <v>691</v>
      </c>
      <c r="G104" s="6">
        <v>3777</v>
      </c>
      <c r="H104" s="7">
        <f t="shared" si="2"/>
        <v>3776</v>
      </c>
    </row>
    <row r="105" spans="1:8" ht="15.75">
      <c r="A105" s="3" t="s">
        <v>98</v>
      </c>
      <c r="B105" s="6">
        <v>642</v>
      </c>
      <c r="C105" s="6">
        <v>12</v>
      </c>
      <c r="D105" s="6">
        <v>0</v>
      </c>
      <c r="E105" s="6">
        <v>2134</v>
      </c>
      <c r="F105" s="6">
        <v>529</v>
      </c>
      <c r="G105" s="6">
        <v>3317</v>
      </c>
      <c r="H105" s="7">
        <f t="shared" si="2"/>
        <v>3317</v>
      </c>
    </row>
    <row r="106" spans="1:8" ht="15.75">
      <c r="A106" s="3" t="s">
        <v>99</v>
      </c>
      <c r="B106" s="6">
        <v>589</v>
      </c>
      <c r="C106" s="6">
        <v>19</v>
      </c>
      <c r="D106" s="6">
        <v>0</v>
      </c>
      <c r="E106" s="6">
        <v>1884</v>
      </c>
      <c r="F106" s="6">
        <v>527</v>
      </c>
      <c r="G106" s="6">
        <v>3019</v>
      </c>
      <c r="H106" s="7">
        <f t="shared" si="2"/>
        <v>3019</v>
      </c>
    </row>
    <row r="107" spans="1:8" ht="15.75">
      <c r="A107" s="3" t="s">
        <v>100</v>
      </c>
      <c r="B107" s="6">
        <v>222</v>
      </c>
      <c r="C107" s="6">
        <v>6</v>
      </c>
      <c r="D107" s="6">
        <v>0</v>
      </c>
      <c r="E107" s="6">
        <v>767</v>
      </c>
      <c r="F107" s="6">
        <v>171</v>
      </c>
      <c r="G107" s="6">
        <v>1166</v>
      </c>
      <c r="H107" s="7">
        <f t="shared" si="2"/>
        <v>1166</v>
      </c>
    </row>
    <row r="108" spans="1:8" ht="15.75">
      <c r="A108" s="3" t="s">
        <v>101</v>
      </c>
      <c r="B108" s="6">
        <v>408</v>
      </c>
      <c r="C108" s="6">
        <v>9</v>
      </c>
      <c r="D108" s="6">
        <v>0</v>
      </c>
      <c r="E108" s="6">
        <v>2203</v>
      </c>
      <c r="F108" s="6">
        <v>296</v>
      </c>
      <c r="G108" s="6">
        <v>2916</v>
      </c>
      <c r="H108" s="7">
        <f t="shared" si="2"/>
        <v>2916</v>
      </c>
    </row>
    <row r="109" spans="1:8" ht="15.75">
      <c r="A109" s="3" t="s">
        <v>102</v>
      </c>
      <c r="B109" s="6">
        <v>4510</v>
      </c>
      <c r="C109" s="6">
        <v>70</v>
      </c>
      <c r="D109" s="6">
        <v>17</v>
      </c>
      <c r="E109" s="6">
        <v>7398</v>
      </c>
      <c r="F109" s="6">
        <v>4902</v>
      </c>
      <c r="G109" s="6">
        <v>16897</v>
      </c>
      <c r="H109" s="7">
        <f t="shared" si="2"/>
        <v>16897</v>
      </c>
    </row>
    <row r="110" spans="1:8" ht="15.75">
      <c r="A110" s="3" t="s">
        <v>103</v>
      </c>
      <c r="B110" s="6">
        <v>973</v>
      </c>
      <c r="C110" s="6">
        <v>26</v>
      </c>
      <c r="D110" s="6">
        <v>4</v>
      </c>
      <c r="E110" s="6">
        <v>3307</v>
      </c>
      <c r="F110" s="6">
        <v>1191</v>
      </c>
      <c r="G110" s="6">
        <v>5501</v>
      </c>
      <c r="H110" s="7">
        <f t="shared" si="2"/>
        <v>5501</v>
      </c>
    </row>
    <row r="111" spans="1:8" ht="15.75">
      <c r="A111" s="3" t="s">
        <v>104</v>
      </c>
      <c r="B111" s="6">
        <v>553</v>
      </c>
      <c r="C111" s="6">
        <v>11</v>
      </c>
      <c r="D111" s="6">
        <v>2</v>
      </c>
      <c r="E111" s="6">
        <v>1148</v>
      </c>
      <c r="F111" s="6">
        <v>524</v>
      </c>
      <c r="G111" s="6">
        <v>2238</v>
      </c>
      <c r="H111" s="7">
        <f t="shared" si="2"/>
        <v>2238</v>
      </c>
    </row>
    <row r="112" spans="1:8" ht="15.75">
      <c r="A112" s="3" t="s">
        <v>105</v>
      </c>
      <c r="B112" s="6">
        <v>859</v>
      </c>
      <c r="C112" s="6">
        <v>11</v>
      </c>
      <c r="D112" s="6">
        <v>4</v>
      </c>
      <c r="E112" s="6">
        <v>2715</v>
      </c>
      <c r="F112" s="6">
        <v>868</v>
      </c>
      <c r="G112" s="6">
        <v>4457</v>
      </c>
      <c r="H112" s="7">
        <f t="shared" si="2"/>
        <v>4457</v>
      </c>
    </row>
    <row r="113" spans="1:8" ht="15.75">
      <c r="A113" s="3" t="s">
        <v>106</v>
      </c>
      <c r="B113" s="6">
        <v>111</v>
      </c>
      <c r="C113" s="6">
        <v>3</v>
      </c>
      <c r="D113" s="6">
        <v>1</v>
      </c>
      <c r="E113" s="6">
        <v>831</v>
      </c>
      <c r="F113" s="6">
        <v>66</v>
      </c>
      <c r="G113" s="6">
        <v>1012</v>
      </c>
      <c r="H113" s="7">
        <f t="shared" si="2"/>
        <v>1012</v>
      </c>
    </row>
    <row r="114" spans="1:8" ht="15.75">
      <c r="A114" s="3" t="s">
        <v>107</v>
      </c>
      <c r="B114" s="6">
        <v>515</v>
      </c>
      <c r="C114" s="6">
        <v>12</v>
      </c>
      <c r="D114" s="6">
        <v>2</v>
      </c>
      <c r="E114" s="6">
        <v>2922</v>
      </c>
      <c r="F114" s="6">
        <v>547</v>
      </c>
      <c r="G114" s="6">
        <v>3998</v>
      </c>
      <c r="H114" s="7">
        <f t="shared" si="2"/>
        <v>3998</v>
      </c>
    </row>
    <row r="115" spans="1:8" ht="15.75">
      <c r="A115" s="3" t="s">
        <v>108</v>
      </c>
      <c r="B115" s="6">
        <v>211</v>
      </c>
      <c r="C115" s="6">
        <v>3</v>
      </c>
      <c r="D115" s="6">
        <v>0</v>
      </c>
      <c r="E115" s="6">
        <v>805</v>
      </c>
      <c r="F115" s="6">
        <v>339</v>
      </c>
      <c r="G115" s="6">
        <v>1358</v>
      </c>
      <c r="H115" s="7">
        <f t="shared" si="2"/>
        <v>1358</v>
      </c>
    </row>
    <row r="116" spans="1:8" ht="15.75">
      <c r="A116" s="3" t="s">
        <v>109</v>
      </c>
      <c r="B116" s="6">
        <v>1086</v>
      </c>
      <c r="C116" s="6">
        <v>20</v>
      </c>
      <c r="D116" s="6">
        <v>12</v>
      </c>
      <c r="E116" s="6">
        <v>3543</v>
      </c>
      <c r="F116" s="6">
        <v>1046</v>
      </c>
      <c r="G116" s="6">
        <v>5707</v>
      </c>
      <c r="H116" s="7">
        <f t="shared" si="2"/>
        <v>5707</v>
      </c>
    </row>
    <row r="117" spans="1:8" ht="15.75">
      <c r="A117" s="3" t="s">
        <v>110</v>
      </c>
      <c r="B117" s="6">
        <v>523</v>
      </c>
      <c r="C117" s="6">
        <v>11</v>
      </c>
      <c r="D117" s="6">
        <v>0</v>
      </c>
      <c r="E117" s="6">
        <v>1382</v>
      </c>
      <c r="F117" s="6">
        <v>508</v>
      </c>
      <c r="G117" s="6">
        <v>2424</v>
      </c>
      <c r="H117" s="7">
        <f t="shared" si="2"/>
        <v>2424</v>
      </c>
    </row>
    <row r="118" spans="1:8" ht="15.75">
      <c r="A118" s="3" t="s">
        <v>111</v>
      </c>
      <c r="B118" s="6">
        <v>49759</v>
      </c>
      <c r="C118" s="6">
        <v>525</v>
      </c>
      <c r="D118" s="6">
        <v>92</v>
      </c>
      <c r="E118" s="6">
        <v>14447</v>
      </c>
      <c r="F118" s="6">
        <v>26389</v>
      </c>
      <c r="G118" s="6">
        <v>91212</v>
      </c>
      <c r="H118" s="7">
        <f t="shared" si="2"/>
        <v>91212</v>
      </c>
    </row>
    <row r="119" spans="2:7" ht="15.75">
      <c r="B119" s="6"/>
      <c r="C119" s="6"/>
      <c r="D119" s="6"/>
      <c r="E119" s="6"/>
      <c r="F119" s="6"/>
      <c r="G119" s="6"/>
    </row>
    <row r="120" spans="1:8" ht="15.75">
      <c r="A120" s="3" t="s">
        <v>112</v>
      </c>
      <c r="B120" s="6">
        <f aca="true" t="shared" si="3" ref="B120:H120">SUM(B5:B42,B47:B84,B90:B118)</f>
        <v>479092</v>
      </c>
      <c r="C120" s="6">
        <f t="shared" si="3"/>
        <v>9612</v>
      </c>
      <c r="D120" s="6">
        <f t="shared" si="3"/>
        <v>1319</v>
      </c>
      <c r="E120" s="6">
        <f t="shared" si="3"/>
        <v>758775</v>
      </c>
      <c r="F120" s="6">
        <f t="shared" si="3"/>
        <v>474481</v>
      </c>
      <c r="G120" s="6">
        <f t="shared" si="3"/>
        <v>1723280</v>
      </c>
      <c r="H120" s="6">
        <f t="shared" si="3"/>
        <v>1723279</v>
      </c>
    </row>
    <row r="122" ht="15.75">
      <c r="G122" s="9"/>
    </row>
    <row r="123" ht="15.75">
      <c r="G123" s="9"/>
    </row>
    <row r="124" ht="15.75">
      <c r="G124" s="9"/>
    </row>
    <row r="125" ht="15.75">
      <c r="G125" s="9"/>
    </row>
    <row r="126" ht="15.75">
      <c r="G126" s="1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&amp;C&amp;"Times New Roman,Regular"&amp;12Office of the Kansas Secretary of State
&amp;16Voter Registration and Party Affiliation
&amp;10as of January 1, 2009 (unofficial)&amp;R&amp;"Times New Roman,Italic"&amp;8REV. 01.20.2009 BAC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1" sqref="A11"/>
    </sheetView>
  </sheetViews>
  <sheetFormatPr defaultColWidth="9.140625" defaultRowHeight="12.75"/>
  <cols>
    <col min="1" max="1" width="19.851562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spans="1:7" ht="1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75">
      <c r="A2" s="4"/>
      <c r="B2" s="5"/>
      <c r="C2" s="5"/>
      <c r="D2" s="5"/>
      <c r="E2" s="5"/>
      <c r="F2" s="5"/>
      <c r="G2" s="5"/>
    </row>
    <row r="3" spans="1:7" ht="15.75">
      <c r="A3" s="3" t="s">
        <v>113</v>
      </c>
      <c r="B3" s="8">
        <v>87592</v>
      </c>
      <c r="C3" s="8">
        <v>1997</v>
      </c>
      <c r="D3" s="8">
        <v>264</v>
      </c>
      <c r="E3" s="8">
        <v>211570</v>
      </c>
      <c r="F3" s="8">
        <v>98233</v>
      </c>
      <c r="G3" s="8">
        <v>399657</v>
      </c>
    </row>
    <row r="4" spans="1:7" ht="15.75">
      <c r="A4" s="3" t="s">
        <v>114</v>
      </c>
      <c r="B4" s="8">
        <v>132808</v>
      </c>
      <c r="C4" s="8">
        <v>2579</v>
      </c>
      <c r="D4" s="8">
        <v>398</v>
      </c>
      <c r="E4" s="8">
        <v>184502</v>
      </c>
      <c r="F4" s="8">
        <v>125186</v>
      </c>
      <c r="G4" s="8">
        <v>445473</v>
      </c>
    </row>
    <row r="5" spans="1:7" ht="15.75">
      <c r="A5" s="3" t="s">
        <v>115</v>
      </c>
      <c r="B5" s="8">
        <v>148657</v>
      </c>
      <c r="C5" s="8">
        <v>2908</v>
      </c>
      <c r="D5" s="8">
        <v>357</v>
      </c>
      <c r="E5" s="8">
        <v>189182</v>
      </c>
      <c r="F5" s="8">
        <v>145402</v>
      </c>
      <c r="G5" s="8">
        <v>486506</v>
      </c>
    </row>
    <row r="6" spans="1:7" ht="15.75">
      <c r="A6" s="3" t="s">
        <v>116</v>
      </c>
      <c r="B6" s="8">
        <v>109117</v>
      </c>
      <c r="C6" s="8">
        <v>2109</v>
      </c>
      <c r="D6" s="8">
        <v>300</v>
      </c>
      <c r="E6" s="8">
        <v>172023</v>
      </c>
      <c r="F6" s="8">
        <v>104652</v>
      </c>
      <c r="G6" s="8">
        <v>388201</v>
      </c>
    </row>
    <row r="7" spans="2:7" ht="15.75">
      <c r="B7" s="6"/>
      <c r="C7" s="6"/>
      <c r="D7" s="6"/>
      <c r="E7" s="6"/>
      <c r="F7" s="6"/>
      <c r="G7" s="6"/>
    </row>
    <row r="8" spans="1:8" ht="15.75">
      <c r="A8" s="3" t="s">
        <v>112</v>
      </c>
      <c r="B8" s="6">
        <f aca="true" t="shared" si="0" ref="B8:G8">SUM(B3:B6)</f>
        <v>478174</v>
      </c>
      <c r="C8" s="6">
        <f t="shared" si="0"/>
        <v>9593</v>
      </c>
      <c r="D8" s="6">
        <f t="shared" si="0"/>
        <v>1319</v>
      </c>
      <c r="E8" s="6">
        <f t="shared" si="0"/>
        <v>757277</v>
      </c>
      <c r="F8" s="6">
        <f t="shared" si="0"/>
        <v>473473</v>
      </c>
      <c r="G8" s="6">
        <f t="shared" si="0"/>
        <v>1719837</v>
      </c>
      <c r="H8" s="6" t="e">
        <f>SUM(#REF!,#REF!,#REF!)</f>
        <v>#REF!</v>
      </c>
    </row>
    <row r="10" ht="15.75">
      <c r="G10" s="9"/>
    </row>
    <row r="11" ht="15.75">
      <c r="G11" s="9"/>
    </row>
    <row r="12" ht="15.75">
      <c r="G12" s="9"/>
    </row>
    <row r="13" ht="15.75">
      <c r="G13" s="9"/>
    </row>
    <row r="14" ht="15.75">
      <c r="G14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" sqref="C5"/>
    </sheetView>
  </sheetViews>
  <sheetFormatPr defaultColWidth="9.140625" defaultRowHeight="12.75"/>
  <cols>
    <col min="1" max="1" width="23.851562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spans="1:7" ht="1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75">
      <c r="A2" s="4"/>
      <c r="B2" s="5"/>
      <c r="C2" s="5"/>
      <c r="D2" s="5"/>
      <c r="E2" s="5"/>
      <c r="F2" s="5"/>
      <c r="G2" s="5"/>
    </row>
    <row r="3" spans="1:7" ht="15.75">
      <c r="A3" s="3" t="s">
        <v>117</v>
      </c>
      <c r="B3" s="8">
        <v>11281</v>
      </c>
      <c r="C3" s="8">
        <v>225</v>
      </c>
      <c r="D3" s="8">
        <v>51</v>
      </c>
      <c r="E3" s="8">
        <v>22994</v>
      </c>
      <c r="F3" s="8">
        <v>11825</v>
      </c>
      <c r="G3" s="8">
        <v>46376</v>
      </c>
    </row>
    <row r="4" spans="1:7" ht="15.75">
      <c r="A4" s="3" t="s">
        <v>118</v>
      </c>
      <c r="B4" s="8">
        <v>21019</v>
      </c>
      <c r="C4" s="8">
        <v>551</v>
      </c>
      <c r="D4" s="8">
        <v>75</v>
      </c>
      <c r="E4" s="8">
        <v>15629</v>
      </c>
      <c r="F4" s="8">
        <v>20204</v>
      </c>
      <c r="G4" s="8">
        <v>57478</v>
      </c>
    </row>
    <row r="5" spans="1:7" ht="15.75">
      <c r="A5" s="3" t="s">
        <v>119</v>
      </c>
      <c r="B5" s="8">
        <v>16880</v>
      </c>
      <c r="C5" s="8">
        <v>360</v>
      </c>
      <c r="D5" s="8">
        <v>54</v>
      </c>
      <c r="E5" s="8">
        <v>21428</v>
      </c>
      <c r="F5" s="8">
        <v>18036</v>
      </c>
      <c r="G5" s="8">
        <v>56758</v>
      </c>
    </row>
    <row r="6" spans="1:7" ht="15.75">
      <c r="A6" s="3" t="s">
        <v>120</v>
      </c>
      <c r="B6" s="8">
        <v>24191</v>
      </c>
      <c r="C6" s="8">
        <v>156</v>
      </c>
      <c r="D6" s="8">
        <v>26</v>
      </c>
      <c r="E6" s="8">
        <v>3337</v>
      </c>
      <c r="F6" s="8">
        <v>8981</v>
      </c>
      <c r="G6" s="8">
        <v>36691</v>
      </c>
    </row>
    <row r="7" spans="1:7" ht="15.75">
      <c r="A7" s="3" t="s">
        <v>121</v>
      </c>
      <c r="B7" s="8">
        <v>16538</v>
      </c>
      <c r="C7" s="8">
        <v>248</v>
      </c>
      <c r="D7" s="8">
        <v>32</v>
      </c>
      <c r="E7" s="8">
        <v>13534</v>
      </c>
      <c r="F7" s="8">
        <v>12806</v>
      </c>
      <c r="G7" s="8">
        <v>43158</v>
      </c>
    </row>
    <row r="8" spans="1:7" ht="15.75">
      <c r="A8" s="3" t="s">
        <v>122</v>
      </c>
      <c r="B8" s="8">
        <v>16657</v>
      </c>
      <c r="C8" s="8">
        <v>275</v>
      </c>
      <c r="D8" s="8">
        <v>48</v>
      </c>
      <c r="E8" s="8">
        <v>6163</v>
      </c>
      <c r="F8" s="8">
        <v>12143</v>
      </c>
      <c r="G8" s="8">
        <v>35286</v>
      </c>
    </row>
    <row r="9" spans="1:7" ht="15.75">
      <c r="A9" s="3" t="s">
        <v>123</v>
      </c>
      <c r="B9" s="8">
        <v>13951</v>
      </c>
      <c r="C9" s="8">
        <v>299</v>
      </c>
      <c r="D9" s="8">
        <v>31</v>
      </c>
      <c r="E9" s="8">
        <v>21397</v>
      </c>
      <c r="F9" s="8">
        <v>13842</v>
      </c>
      <c r="G9" s="8">
        <v>49520</v>
      </c>
    </row>
    <row r="10" spans="1:7" ht="15.75">
      <c r="A10" s="3" t="s">
        <v>124</v>
      </c>
      <c r="B10" s="8">
        <v>12129</v>
      </c>
      <c r="C10" s="8">
        <v>284</v>
      </c>
      <c r="D10" s="8">
        <v>24</v>
      </c>
      <c r="E10" s="8">
        <v>18628</v>
      </c>
      <c r="F10" s="8">
        <v>13044</v>
      </c>
      <c r="G10" s="8">
        <v>44109</v>
      </c>
    </row>
    <row r="11" spans="1:7" ht="15.75">
      <c r="A11" s="3" t="s">
        <v>125</v>
      </c>
      <c r="B11" s="8">
        <v>11668</v>
      </c>
      <c r="C11" s="8">
        <v>280</v>
      </c>
      <c r="D11" s="8">
        <v>42</v>
      </c>
      <c r="E11" s="8">
        <v>23387</v>
      </c>
      <c r="F11" s="8">
        <v>15452</v>
      </c>
      <c r="G11" s="8">
        <v>50829</v>
      </c>
    </row>
    <row r="12" spans="1:7" ht="15.75">
      <c r="A12" s="3" t="s">
        <v>126</v>
      </c>
      <c r="B12" s="8">
        <v>12603</v>
      </c>
      <c r="C12" s="8">
        <v>273</v>
      </c>
      <c r="D12" s="8">
        <v>34</v>
      </c>
      <c r="E12" s="8">
        <v>22685</v>
      </c>
      <c r="F12" s="8">
        <v>14698</v>
      </c>
      <c r="G12" s="8">
        <v>50293</v>
      </c>
    </row>
    <row r="13" spans="1:7" ht="15.75">
      <c r="A13" s="3" t="s">
        <v>127</v>
      </c>
      <c r="B13" s="8">
        <v>10233</v>
      </c>
      <c r="C13" s="8">
        <v>226</v>
      </c>
      <c r="D13" s="8">
        <v>20</v>
      </c>
      <c r="E13" s="8">
        <v>25480</v>
      </c>
      <c r="F13" s="8">
        <v>13264</v>
      </c>
      <c r="G13" s="8">
        <v>49223</v>
      </c>
    </row>
    <row r="14" spans="1:7" ht="15.75">
      <c r="A14" s="3" t="s">
        <v>128</v>
      </c>
      <c r="B14" s="8">
        <v>11061</v>
      </c>
      <c r="C14" s="8">
        <v>256</v>
      </c>
      <c r="D14" s="8">
        <v>46</v>
      </c>
      <c r="E14" s="8">
        <v>21004</v>
      </c>
      <c r="F14" s="8">
        <v>13126</v>
      </c>
      <c r="G14" s="8">
        <v>45493</v>
      </c>
    </row>
    <row r="15" spans="1:7" ht="15.75">
      <c r="A15" s="3" t="s">
        <v>129</v>
      </c>
      <c r="B15" s="8">
        <v>16706</v>
      </c>
      <c r="C15" s="8">
        <v>300</v>
      </c>
      <c r="D15" s="8">
        <v>43</v>
      </c>
      <c r="E15" s="8">
        <v>15102</v>
      </c>
      <c r="F15" s="8">
        <v>12491</v>
      </c>
      <c r="G15" s="8">
        <v>44642</v>
      </c>
    </row>
    <row r="16" spans="1:7" ht="15.75">
      <c r="A16" s="3" t="s">
        <v>130</v>
      </c>
      <c r="B16" s="8">
        <v>14264</v>
      </c>
      <c r="C16" s="8">
        <v>286</v>
      </c>
      <c r="D16" s="8">
        <v>38</v>
      </c>
      <c r="E16" s="8">
        <v>16950</v>
      </c>
      <c r="F16" s="8">
        <v>12449</v>
      </c>
      <c r="G16" s="8">
        <v>43987</v>
      </c>
    </row>
    <row r="17" spans="1:7" ht="15.75">
      <c r="A17" s="3" t="s">
        <v>131</v>
      </c>
      <c r="B17" s="8">
        <v>8567</v>
      </c>
      <c r="C17" s="8">
        <v>197</v>
      </c>
      <c r="D17" s="8">
        <v>41</v>
      </c>
      <c r="E17" s="8">
        <v>22604</v>
      </c>
      <c r="F17" s="8">
        <v>8656</v>
      </c>
      <c r="G17" s="8">
        <v>40065</v>
      </c>
    </row>
    <row r="18" spans="1:7" ht="15.75">
      <c r="A18" s="3" t="s">
        <v>132</v>
      </c>
      <c r="B18" s="8">
        <v>10148</v>
      </c>
      <c r="C18" s="8">
        <v>254</v>
      </c>
      <c r="D18" s="8">
        <v>27</v>
      </c>
      <c r="E18" s="8">
        <v>21244</v>
      </c>
      <c r="F18" s="8">
        <v>12340</v>
      </c>
      <c r="G18" s="8">
        <v>44013</v>
      </c>
    </row>
    <row r="19" spans="1:7" ht="15.75">
      <c r="A19" s="3" t="s">
        <v>133</v>
      </c>
      <c r="B19" s="8">
        <v>9164</v>
      </c>
      <c r="C19" s="8">
        <v>218</v>
      </c>
      <c r="D19" s="8">
        <v>30</v>
      </c>
      <c r="E19" s="8">
        <v>19336</v>
      </c>
      <c r="F19" s="8">
        <v>10196</v>
      </c>
      <c r="G19" s="8">
        <v>38944</v>
      </c>
    </row>
    <row r="20" spans="1:7" ht="15.75">
      <c r="A20" s="3" t="s">
        <v>134</v>
      </c>
      <c r="B20" s="8">
        <v>13730</v>
      </c>
      <c r="C20" s="8">
        <v>236</v>
      </c>
      <c r="D20" s="8">
        <v>41</v>
      </c>
      <c r="E20" s="8">
        <v>16792</v>
      </c>
      <c r="F20" s="8">
        <v>11216</v>
      </c>
      <c r="G20" s="8">
        <v>42015</v>
      </c>
    </row>
    <row r="21" spans="1:7" ht="15.75">
      <c r="A21" s="3" t="s">
        <v>135</v>
      </c>
      <c r="B21" s="8">
        <v>14644</v>
      </c>
      <c r="C21" s="8">
        <v>186</v>
      </c>
      <c r="D21" s="8">
        <v>37</v>
      </c>
      <c r="E21" s="8">
        <v>12788</v>
      </c>
      <c r="F21" s="8">
        <v>11200</v>
      </c>
      <c r="G21" s="8">
        <v>38855</v>
      </c>
    </row>
    <row r="22" spans="1:7" ht="15.75">
      <c r="A22" s="3" t="s">
        <v>136</v>
      </c>
      <c r="B22" s="8">
        <v>13092</v>
      </c>
      <c r="C22" s="8">
        <v>212</v>
      </c>
      <c r="D22" s="8">
        <v>24</v>
      </c>
      <c r="E22" s="8">
        <v>20391</v>
      </c>
      <c r="F22" s="8">
        <v>10771</v>
      </c>
      <c r="G22" s="8">
        <v>44490</v>
      </c>
    </row>
    <row r="23" spans="1:7" ht="15.75">
      <c r="A23" s="3" t="s">
        <v>137</v>
      </c>
      <c r="B23" s="8">
        <v>8700</v>
      </c>
      <c r="C23" s="8">
        <v>178</v>
      </c>
      <c r="D23" s="8">
        <v>17</v>
      </c>
      <c r="E23" s="8">
        <v>24643</v>
      </c>
      <c r="F23" s="8">
        <v>9650</v>
      </c>
      <c r="G23" s="8">
        <v>43188</v>
      </c>
    </row>
    <row r="24" spans="1:7" ht="15.75">
      <c r="A24" s="3" t="s">
        <v>138</v>
      </c>
      <c r="B24" s="8">
        <v>11613</v>
      </c>
      <c r="C24" s="8">
        <v>289</v>
      </c>
      <c r="D24" s="8">
        <v>38</v>
      </c>
      <c r="E24" s="8">
        <v>16659</v>
      </c>
      <c r="F24" s="8">
        <v>12798</v>
      </c>
      <c r="G24" s="8">
        <v>41397</v>
      </c>
    </row>
    <row r="25" spans="1:7" ht="15.75">
      <c r="A25" s="3" t="s">
        <v>139</v>
      </c>
      <c r="B25" s="8">
        <v>10351</v>
      </c>
      <c r="C25" s="8">
        <v>274</v>
      </c>
      <c r="D25" s="8">
        <v>29</v>
      </c>
      <c r="E25" s="8">
        <v>23909</v>
      </c>
      <c r="F25" s="8">
        <v>15918</v>
      </c>
      <c r="G25" s="8">
        <v>50481</v>
      </c>
    </row>
    <row r="26" spans="1:7" ht="15.75">
      <c r="A26" s="3" t="s">
        <v>140</v>
      </c>
      <c r="B26" s="8">
        <v>10205</v>
      </c>
      <c r="C26" s="8">
        <v>365</v>
      </c>
      <c r="D26" s="8">
        <v>41</v>
      </c>
      <c r="E26" s="8">
        <v>22774</v>
      </c>
      <c r="F26" s="8">
        <v>13515</v>
      </c>
      <c r="G26" s="8">
        <v>46900</v>
      </c>
    </row>
    <row r="27" spans="1:7" ht="15.75">
      <c r="A27" s="3" t="s">
        <v>141</v>
      </c>
      <c r="B27" s="8">
        <v>11567</v>
      </c>
      <c r="C27" s="8">
        <v>238</v>
      </c>
      <c r="D27" s="8">
        <v>35</v>
      </c>
      <c r="E27" s="8">
        <v>14265</v>
      </c>
      <c r="F27" s="8">
        <v>10126</v>
      </c>
      <c r="G27" s="8">
        <v>36231</v>
      </c>
    </row>
    <row r="28" spans="1:7" ht="15.75">
      <c r="A28" s="3" t="s">
        <v>142</v>
      </c>
      <c r="B28" s="8">
        <v>9628</v>
      </c>
      <c r="C28" s="8">
        <v>193</v>
      </c>
      <c r="D28" s="8">
        <v>25</v>
      </c>
      <c r="E28" s="8">
        <v>20507</v>
      </c>
      <c r="F28" s="8">
        <v>12572</v>
      </c>
      <c r="G28" s="8">
        <v>42925</v>
      </c>
    </row>
    <row r="29" spans="1:7" ht="15.75">
      <c r="A29" s="3" t="s">
        <v>143</v>
      </c>
      <c r="B29" s="8">
        <v>9718</v>
      </c>
      <c r="C29" s="8">
        <v>183</v>
      </c>
      <c r="D29" s="8">
        <v>27</v>
      </c>
      <c r="E29" s="8">
        <v>20868</v>
      </c>
      <c r="F29" s="8">
        <v>11047</v>
      </c>
      <c r="G29" s="8">
        <v>41843</v>
      </c>
    </row>
    <row r="30" spans="1:7" ht="15.75">
      <c r="A30" s="3" t="s">
        <v>144</v>
      </c>
      <c r="B30" s="8">
        <v>8456</v>
      </c>
      <c r="C30" s="8">
        <v>184</v>
      </c>
      <c r="D30" s="8">
        <v>32</v>
      </c>
      <c r="E30" s="8">
        <v>8559</v>
      </c>
      <c r="F30" s="8">
        <v>8267</v>
      </c>
      <c r="G30" s="8">
        <v>25498</v>
      </c>
    </row>
    <row r="31" spans="1:7" ht="15.75">
      <c r="A31" s="3" t="s">
        <v>145</v>
      </c>
      <c r="B31" s="8">
        <v>15356</v>
      </c>
      <c r="C31" s="8">
        <v>191</v>
      </c>
      <c r="D31" s="8">
        <v>16</v>
      </c>
      <c r="E31" s="8">
        <v>5456</v>
      </c>
      <c r="F31" s="8">
        <v>7125</v>
      </c>
      <c r="G31" s="8">
        <v>28144</v>
      </c>
    </row>
    <row r="32" spans="1:7" ht="15.75">
      <c r="A32" s="3" t="s">
        <v>146</v>
      </c>
      <c r="B32" s="8">
        <v>12605</v>
      </c>
      <c r="C32" s="8">
        <v>234</v>
      </c>
      <c r="D32" s="8">
        <v>29</v>
      </c>
      <c r="E32" s="8">
        <v>22103</v>
      </c>
      <c r="F32" s="8">
        <v>11123</v>
      </c>
      <c r="G32" s="8">
        <v>46094</v>
      </c>
    </row>
    <row r="33" spans="1:7" ht="15.75">
      <c r="A33" s="3" t="s">
        <v>147</v>
      </c>
      <c r="B33" s="8">
        <v>10915</v>
      </c>
      <c r="C33" s="8">
        <v>226</v>
      </c>
      <c r="D33" s="8">
        <v>18</v>
      </c>
      <c r="E33" s="8">
        <v>21248</v>
      </c>
      <c r="F33" s="8">
        <v>11778</v>
      </c>
      <c r="G33" s="8">
        <v>44185</v>
      </c>
    </row>
    <row r="34" spans="1:7" ht="15.75">
      <c r="A34" s="3" t="s">
        <v>148</v>
      </c>
      <c r="B34" s="8">
        <v>11740</v>
      </c>
      <c r="C34" s="8">
        <v>259</v>
      </c>
      <c r="D34" s="8">
        <v>62</v>
      </c>
      <c r="E34" s="8">
        <v>18828</v>
      </c>
      <c r="F34" s="8">
        <v>12619</v>
      </c>
      <c r="G34" s="8">
        <v>43508</v>
      </c>
    </row>
    <row r="35" spans="1:7" ht="15.75">
      <c r="A35" s="3" t="s">
        <v>149</v>
      </c>
      <c r="B35" s="8">
        <v>8799</v>
      </c>
      <c r="C35" s="8">
        <v>180</v>
      </c>
      <c r="D35" s="8">
        <v>22</v>
      </c>
      <c r="E35" s="8">
        <v>23953</v>
      </c>
      <c r="F35" s="8">
        <v>9153</v>
      </c>
      <c r="G35" s="8">
        <v>42107</v>
      </c>
    </row>
    <row r="36" spans="1:7" ht="15.75">
      <c r="A36" s="3" t="s">
        <v>150</v>
      </c>
      <c r="B36" s="8">
        <v>10389</v>
      </c>
      <c r="C36" s="8">
        <v>191</v>
      </c>
      <c r="D36" s="8">
        <v>29</v>
      </c>
      <c r="E36" s="8">
        <v>18099</v>
      </c>
      <c r="F36" s="8">
        <v>11593</v>
      </c>
      <c r="G36" s="8">
        <v>40301</v>
      </c>
    </row>
    <row r="37" spans="1:7" ht="15.75">
      <c r="A37" s="3" t="s">
        <v>151</v>
      </c>
      <c r="B37" s="8">
        <v>8138</v>
      </c>
      <c r="C37" s="8">
        <v>178</v>
      </c>
      <c r="D37" s="8">
        <v>20</v>
      </c>
      <c r="E37" s="8">
        <v>22931</v>
      </c>
      <c r="F37" s="8">
        <v>9627</v>
      </c>
      <c r="G37" s="8">
        <v>40894</v>
      </c>
    </row>
    <row r="38" spans="1:7" ht="15.75">
      <c r="A38" s="3" t="s">
        <v>152</v>
      </c>
      <c r="B38" s="8">
        <v>11307</v>
      </c>
      <c r="C38" s="8">
        <v>192</v>
      </c>
      <c r="D38" s="8">
        <v>27</v>
      </c>
      <c r="E38" s="8">
        <v>23428</v>
      </c>
      <c r="F38" s="8">
        <v>10723</v>
      </c>
      <c r="G38" s="8">
        <v>45677</v>
      </c>
    </row>
    <row r="39" spans="1:7" ht="15.75">
      <c r="A39" s="3" t="s">
        <v>153</v>
      </c>
      <c r="B39" s="8">
        <v>10455</v>
      </c>
      <c r="C39" s="8">
        <v>243</v>
      </c>
      <c r="D39" s="8">
        <v>20</v>
      </c>
      <c r="E39" s="8">
        <v>28861</v>
      </c>
      <c r="F39" s="8">
        <v>15979</v>
      </c>
      <c r="G39" s="8">
        <v>55558</v>
      </c>
    </row>
    <row r="40" spans="1:7" ht="15.75">
      <c r="A40" s="4" t="s">
        <v>0</v>
      </c>
      <c r="B40" s="5" t="s">
        <v>1</v>
      </c>
      <c r="C40" s="5" t="s">
        <v>2</v>
      </c>
      <c r="D40" s="5" t="s">
        <v>3</v>
      </c>
      <c r="E40" s="5" t="s">
        <v>4</v>
      </c>
      <c r="F40" s="5" t="s">
        <v>5</v>
      </c>
      <c r="G40" s="5" t="s">
        <v>6</v>
      </c>
    </row>
    <row r="41" spans="1:7" ht="15.75">
      <c r="A41" s="4"/>
      <c r="B41" s="5"/>
      <c r="C41" s="5"/>
      <c r="D41" s="5"/>
      <c r="E41" s="5"/>
      <c r="F41" s="5"/>
      <c r="G41" s="5"/>
    </row>
    <row r="42" spans="1:7" ht="15.75">
      <c r="A42" s="3" t="s">
        <v>154</v>
      </c>
      <c r="B42" s="8">
        <v>7441</v>
      </c>
      <c r="C42" s="8">
        <v>226</v>
      </c>
      <c r="D42" s="8">
        <v>25</v>
      </c>
      <c r="E42" s="8">
        <v>16562</v>
      </c>
      <c r="F42" s="8">
        <v>9047</v>
      </c>
      <c r="G42" s="8">
        <v>33301</v>
      </c>
    </row>
    <row r="43" spans="1:7" ht="15.75">
      <c r="A43" s="3" t="s">
        <v>155</v>
      </c>
      <c r="B43" s="8">
        <v>5750</v>
      </c>
      <c r="C43" s="8">
        <v>112</v>
      </c>
      <c r="D43" s="8">
        <v>18</v>
      </c>
      <c r="E43" s="8">
        <v>16671</v>
      </c>
      <c r="F43" s="8">
        <v>7468</v>
      </c>
      <c r="G43" s="8">
        <v>30019</v>
      </c>
    </row>
    <row r="44" spans="1:7" ht="15.75">
      <c r="A44" s="3" t="s">
        <v>156</v>
      </c>
      <c r="B44" s="8">
        <v>7397</v>
      </c>
      <c r="C44" s="8">
        <v>152</v>
      </c>
      <c r="D44" s="8">
        <v>25</v>
      </c>
      <c r="E44" s="8">
        <v>27456</v>
      </c>
      <c r="F44" s="8">
        <v>7568</v>
      </c>
      <c r="G44" s="8">
        <v>42599</v>
      </c>
    </row>
    <row r="45" spans="2:7" ht="15.75">
      <c r="B45" s="6"/>
      <c r="C45" s="6"/>
      <c r="D45" s="6"/>
      <c r="E45" s="6"/>
      <c r="F45" s="6"/>
      <c r="G45" s="6"/>
    </row>
    <row r="46" spans="1:8" ht="15.75">
      <c r="A46" s="3" t="s">
        <v>112</v>
      </c>
      <c r="B46" s="6">
        <f aca="true" t="shared" si="0" ref="B46:G46">SUM(B3:B44)</f>
        <v>479056</v>
      </c>
      <c r="C46" s="6">
        <f t="shared" si="0"/>
        <v>9610</v>
      </c>
      <c r="D46" s="6">
        <f t="shared" si="0"/>
        <v>1319</v>
      </c>
      <c r="E46" s="6">
        <f t="shared" si="0"/>
        <v>758653</v>
      </c>
      <c r="F46" s="6">
        <f t="shared" si="0"/>
        <v>474436</v>
      </c>
      <c r="G46" s="6">
        <f t="shared" si="0"/>
        <v>1723075</v>
      </c>
      <c r="H46" s="6" t="e">
        <f>SUM(#REF!,#REF!,#REF!)</f>
        <v>#REF!</v>
      </c>
    </row>
    <row r="48" ht="15.75">
      <c r="G48" s="9"/>
    </row>
    <row r="49" ht="15.75">
      <c r="G49" s="9"/>
    </row>
    <row r="50" ht="15.75">
      <c r="G50" s="9"/>
    </row>
    <row r="51" ht="15.75">
      <c r="G51" s="9"/>
    </row>
    <row r="52" ht="15.75">
      <c r="G52" s="1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4.710937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spans="1:7" ht="1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75">
      <c r="A2" s="4"/>
      <c r="B2" s="5"/>
      <c r="C2" s="5"/>
      <c r="D2" s="5"/>
      <c r="E2" s="5"/>
      <c r="F2" s="5"/>
      <c r="G2" s="5"/>
    </row>
    <row r="3" spans="1:7" ht="15.75">
      <c r="A3" s="3" t="s">
        <v>157</v>
      </c>
      <c r="B3" s="8">
        <v>5929</v>
      </c>
      <c r="C3" s="8">
        <v>104</v>
      </c>
      <c r="D3" s="8">
        <v>14</v>
      </c>
      <c r="E3" s="8">
        <v>5665</v>
      </c>
      <c r="F3" s="8">
        <v>4076</v>
      </c>
      <c r="G3" s="8">
        <v>15788</v>
      </c>
    </row>
    <row r="4" spans="1:7" ht="15.75">
      <c r="A4" s="3" t="s">
        <v>158</v>
      </c>
      <c r="B4" s="8">
        <v>6070</v>
      </c>
      <c r="C4" s="8">
        <v>89</v>
      </c>
      <c r="D4" s="8">
        <v>11</v>
      </c>
      <c r="E4" s="8">
        <v>4501</v>
      </c>
      <c r="F4" s="8">
        <v>3728</v>
      </c>
      <c r="G4" s="8">
        <v>14399</v>
      </c>
    </row>
    <row r="5" spans="1:7" ht="15.75">
      <c r="A5" s="3" t="s">
        <v>159</v>
      </c>
      <c r="B5" s="8">
        <v>4815</v>
      </c>
      <c r="C5" s="8">
        <v>114</v>
      </c>
      <c r="D5" s="8">
        <v>8</v>
      </c>
      <c r="E5" s="8">
        <v>4072</v>
      </c>
      <c r="F5" s="8">
        <v>4140</v>
      </c>
      <c r="G5" s="8">
        <v>13149</v>
      </c>
    </row>
    <row r="6" spans="1:7" ht="15.75">
      <c r="A6" s="3" t="s">
        <v>160</v>
      </c>
      <c r="B6" s="8">
        <v>4017</v>
      </c>
      <c r="C6" s="8">
        <v>77</v>
      </c>
      <c r="D6" s="8">
        <v>25</v>
      </c>
      <c r="E6" s="8">
        <v>6778</v>
      </c>
      <c r="F6" s="8">
        <v>3724</v>
      </c>
      <c r="G6" s="8">
        <v>14621</v>
      </c>
    </row>
    <row r="7" spans="1:7" ht="15.75">
      <c r="A7" s="3" t="s">
        <v>161</v>
      </c>
      <c r="B7" s="8">
        <v>3720</v>
      </c>
      <c r="C7" s="8">
        <v>95</v>
      </c>
      <c r="D7" s="8">
        <v>15</v>
      </c>
      <c r="E7" s="8">
        <v>5708</v>
      </c>
      <c r="F7" s="8">
        <v>4166</v>
      </c>
      <c r="G7" s="8">
        <v>13704</v>
      </c>
    </row>
    <row r="8" spans="1:7" ht="15.75">
      <c r="A8" s="3" t="s">
        <v>162</v>
      </c>
      <c r="B8" s="8">
        <v>3886</v>
      </c>
      <c r="C8" s="8">
        <v>79</v>
      </c>
      <c r="D8" s="8">
        <v>15</v>
      </c>
      <c r="E8" s="8">
        <v>8058</v>
      </c>
      <c r="F8" s="8">
        <v>4851</v>
      </c>
      <c r="G8" s="8">
        <v>16889</v>
      </c>
    </row>
    <row r="9" spans="1:7" ht="15.75">
      <c r="A9" s="3" t="s">
        <v>163</v>
      </c>
      <c r="B9" s="8">
        <v>4773</v>
      </c>
      <c r="C9" s="8">
        <v>124</v>
      </c>
      <c r="D9" s="8">
        <v>12</v>
      </c>
      <c r="E9" s="8">
        <v>5376</v>
      </c>
      <c r="F9" s="8">
        <v>4557</v>
      </c>
      <c r="G9" s="8">
        <v>14842</v>
      </c>
    </row>
    <row r="10" spans="1:7" ht="15.75">
      <c r="A10" s="3" t="s">
        <v>164</v>
      </c>
      <c r="B10" s="8">
        <v>3711</v>
      </c>
      <c r="C10" s="8">
        <v>87</v>
      </c>
      <c r="D10" s="8">
        <v>12</v>
      </c>
      <c r="E10" s="8">
        <v>6196</v>
      </c>
      <c r="F10" s="8">
        <v>4502</v>
      </c>
      <c r="G10" s="8">
        <v>14508</v>
      </c>
    </row>
    <row r="11" spans="1:7" ht="15.75">
      <c r="A11" s="3" t="s">
        <v>165</v>
      </c>
      <c r="B11" s="8">
        <v>3282</v>
      </c>
      <c r="C11" s="8">
        <v>91</v>
      </c>
      <c r="D11" s="8">
        <v>17</v>
      </c>
      <c r="E11" s="8">
        <v>6393</v>
      </c>
      <c r="F11" s="8">
        <v>3620</v>
      </c>
      <c r="G11" s="8">
        <v>13403</v>
      </c>
    </row>
    <row r="12" spans="1:7" ht="15.75">
      <c r="A12" s="3" t="s">
        <v>166</v>
      </c>
      <c r="B12" s="8">
        <v>5092</v>
      </c>
      <c r="C12" s="8">
        <v>122</v>
      </c>
      <c r="D12" s="8">
        <v>18</v>
      </c>
      <c r="E12" s="8">
        <v>6385</v>
      </c>
      <c r="F12" s="8">
        <v>5742</v>
      </c>
      <c r="G12" s="8">
        <v>17359</v>
      </c>
    </row>
    <row r="13" spans="1:7" ht="15.75">
      <c r="A13" s="3" t="s">
        <v>167</v>
      </c>
      <c r="B13" s="8">
        <v>4182</v>
      </c>
      <c r="C13" s="8">
        <v>52</v>
      </c>
      <c r="D13" s="8">
        <v>16</v>
      </c>
      <c r="E13" s="8">
        <v>5677</v>
      </c>
      <c r="F13" s="8">
        <v>2921</v>
      </c>
      <c r="G13" s="8">
        <v>12848</v>
      </c>
    </row>
    <row r="14" spans="1:7" ht="15.75">
      <c r="A14" s="3" t="s">
        <v>168</v>
      </c>
      <c r="B14" s="8">
        <v>2591</v>
      </c>
      <c r="C14" s="8">
        <v>49</v>
      </c>
      <c r="D14" s="8">
        <v>7</v>
      </c>
      <c r="E14" s="8">
        <v>7404</v>
      </c>
      <c r="F14" s="8">
        <v>2379</v>
      </c>
      <c r="G14" s="8">
        <v>12430</v>
      </c>
    </row>
    <row r="15" spans="1:7" ht="15.75">
      <c r="A15" s="3" t="s">
        <v>169</v>
      </c>
      <c r="B15" s="8">
        <v>2542</v>
      </c>
      <c r="C15" s="8">
        <v>55</v>
      </c>
      <c r="D15" s="8">
        <v>17</v>
      </c>
      <c r="E15" s="8">
        <v>7129</v>
      </c>
      <c r="F15" s="8">
        <v>2508</v>
      </c>
      <c r="G15" s="8">
        <v>12251</v>
      </c>
    </row>
    <row r="16" spans="1:7" ht="15.75">
      <c r="A16" s="3" t="s">
        <v>170</v>
      </c>
      <c r="B16" s="8">
        <v>3873</v>
      </c>
      <c r="C16" s="8">
        <v>83</v>
      </c>
      <c r="D16" s="8">
        <v>17</v>
      </c>
      <c r="E16" s="8">
        <v>6819</v>
      </c>
      <c r="F16" s="8">
        <v>4748</v>
      </c>
      <c r="G16" s="8">
        <v>15540</v>
      </c>
    </row>
    <row r="17" spans="1:7" ht="15.75">
      <c r="A17" s="3" t="s">
        <v>171</v>
      </c>
      <c r="B17" s="8">
        <v>3273</v>
      </c>
      <c r="C17" s="8">
        <v>101</v>
      </c>
      <c r="D17" s="8">
        <v>15</v>
      </c>
      <c r="E17" s="8">
        <v>6030</v>
      </c>
      <c r="F17" s="8">
        <v>4412</v>
      </c>
      <c r="G17" s="8">
        <v>13831</v>
      </c>
    </row>
    <row r="18" spans="1:7" ht="15.75">
      <c r="A18" s="3" t="s">
        <v>172</v>
      </c>
      <c r="B18" s="8">
        <v>3522</v>
      </c>
      <c r="C18" s="8">
        <v>90</v>
      </c>
      <c r="D18" s="8">
        <v>6</v>
      </c>
      <c r="E18" s="8">
        <v>6679</v>
      </c>
      <c r="F18" s="8">
        <v>3964</v>
      </c>
      <c r="G18" s="8">
        <v>14261</v>
      </c>
    </row>
    <row r="19" spans="1:7" ht="15.75">
      <c r="A19" s="3" t="s">
        <v>173</v>
      </c>
      <c r="B19" s="8">
        <v>3940</v>
      </c>
      <c r="C19" s="8">
        <v>98</v>
      </c>
      <c r="D19" s="8">
        <v>9</v>
      </c>
      <c r="E19" s="8">
        <v>7710</v>
      </c>
      <c r="F19" s="8">
        <v>4689</v>
      </c>
      <c r="G19" s="8">
        <v>16446</v>
      </c>
    </row>
    <row r="20" spans="1:7" ht="15.75">
      <c r="A20" s="3" t="s">
        <v>174</v>
      </c>
      <c r="B20" s="8">
        <v>4098</v>
      </c>
      <c r="C20" s="8">
        <v>85</v>
      </c>
      <c r="D20" s="8">
        <v>11</v>
      </c>
      <c r="E20" s="8">
        <v>6838</v>
      </c>
      <c r="F20" s="8">
        <v>4194</v>
      </c>
      <c r="G20" s="8">
        <v>15226</v>
      </c>
    </row>
    <row r="21" spans="1:7" ht="15.75">
      <c r="A21" s="3" t="s">
        <v>175</v>
      </c>
      <c r="B21" s="8">
        <v>3459</v>
      </c>
      <c r="C21" s="8">
        <v>78</v>
      </c>
      <c r="D21" s="8">
        <v>6</v>
      </c>
      <c r="E21" s="8">
        <v>6089</v>
      </c>
      <c r="F21" s="8">
        <v>4157</v>
      </c>
      <c r="G21" s="8">
        <v>13789</v>
      </c>
    </row>
    <row r="22" spans="1:7" ht="15.75">
      <c r="A22" s="3" t="s">
        <v>176</v>
      </c>
      <c r="B22" s="8">
        <v>4125</v>
      </c>
      <c r="C22" s="8">
        <v>84</v>
      </c>
      <c r="D22" s="8">
        <v>4</v>
      </c>
      <c r="E22" s="8">
        <v>8355</v>
      </c>
      <c r="F22" s="8">
        <v>4493</v>
      </c>
      <c r="G22" s="8">
        <v>17061</v>
      </c>
    </row>
    <row r="23" spans="1:7" ht="15.75">
      <c r="A23" s="3" t="s">
        <v>177</v>
      </c>
      <c r="B23" s="8">
        <v>4223</v>
      </c>
      <c r="C23" s="8">
        <v>91</v>
      </c>
      <c r="D23" s="8">
        <v>10</v>
      </c>
      <c r="E23" s="8">
        <v>8038</v>
      </c>
      <c r="F23" s="8">
        <v>4228</v>
      </c>
      <c r="G23" s="8">
        <v>16590</v>
      </c>
    </row>
    <row r="24" spans="1:7" ht="15.75">
      <c r="A24" s="3" t="s">
        <v>178</v>
      </c>
      <c r="B24" s="8">
        <v>4048</v>
      </c>
      <c r="C24" s="8">
        <v>93</v>
      </c>
      <c r="D24" s="8">
        <v>13</v>
      </c>
      <c r="E24" s="8">
        <v>4482</v>
      </c>
      <c r="F24" s="8">
        <v>4117</v>
      </c>
      <c r="G24" s="8">
        <v>12753</v>
      </c>
    </row>
    <row r="25" spans="1:7" ht="15.75">
      <c r="A25" s="3" t="s">
        <v>179</v>
      </c>
      <c r="B25" s="8">
        <v>3871</v>
      </c>
      <c r="C25" s="8">
        <v>82</v>
      </c>
      <c r="D25" s="8">
        <v>16</v>
      </c>
      <c r="E25" s="8">
        <v>4144</v>
      </c>
      <c r="F25" s="8">
        <v>4040</v>
      </c>
      <c r="G25" s="8">
        <v>12153</v>
      </c>
    </row>
    <row r="26" spans="1:7" ht="15.75">
      <c r="A26" s="3" t="s">
        <v>180</v>
      </c>
      <c r="B26" s="8">
        <v>4589</v>
      </c>
      <c r="C26" s="8">
        <v>100</v>
      </c>
      <c r="D26" s="8">
        <v>8</v>
      </c>
      <c r="E26" s="8">
        <v>5260</v>
      </c>
      <c r="F26" s="8">
        <v>4527</v>
      </c>
      <c r="G26" s="8">
        <v>14484</v>
      </c>
    </row>
    <row r="27" spans="1:7" ht="15.75">
      <c r="A27" s="3" t="s">
        <v>181</v>
      </c>
      <c r="B27" s="8">
        <v>4307</v>
      </c>
      <c r="C27" s="8">
        <v>96</v>
      </c>
      <c r="D27" s="8">
        <v>8</v>
      </c>
      <c r="E27" s="8">
        <v>7354</v>
      </c>
      <c r="F27" s="8">
        <v>4199</v>
      </c>
      <c r="G27" s="8">
        <v>15964</v>
      </c>
    </row>
    <row r="28" spans="1:7" ht="15.75">
      <c r="A28" s="3" t="s">
        <v>182</v>
      </c>
      <c r="B28" s="8">
        <v>3691</v>
      </c>
      <c r="C28" s="8">
        <v>84</v>
      </c>
      <c r="D28" s="8">
        <v>10</v>
      </c>
      <c r="E28" s="8">
        <v>9578</v>
      </c>
      <c r="F28" s="8">
        <v>5847</v>
      </c>
      <c r="G28" s="8">
        <v>19210</v>
      </c>
    </row>
    <row r="29" spans="1:7" ht="15.75">
      <c r="A29" s="3" t="s">
        <v>183</v>
      </c>
      <c r="B29" s="8">
        <v>3428</v>
      </c>
      <c r="C29" s="8">
        <v>90</v>
      </c>
      <c r="D29" s="8">
        <v>6</v>
      </c>
      <c r="E29" s="8">
        <v>10906</v>
      </c>
      <c r="F29" s="8">
        <v>5780</v>
      </c>
      <c r="G29" s="8">
        <v>20210</v>
      </c>
    </row>
    <row r="30" spans="1:7" ht="15.75">
      <c r="A30" s="3" t="s">
        <v>184</v>
      </c>
      <c r="B30" s="8">
        <v>3554</v>
      </c>
      <c r="C30" s="8">
        <v>67</v>
      </c>
      <c r="D30" s="8">
        <v>7</v>
      </c>
      <c r="E30" s="8">
        <v>11435</v>
      </c>
      <c r="F30" s="8">
        <v>4826</v>
      </c>
      <c r="G30" s="8">
        <v>19889</v>
      </c>
    </row>
    <row r="31" spans="1:7" ht="15.75">
      <c r="A31" s="3" t="s">
        <v>185</v>
      </c>
      <c r="B31" s="8">
        <v>2970</v>
      </c>
      <c r="C31" s="8">
        <v>67</v>
      </c>
      <c r="D31" s="8">
        <v>8</v>
      </c>
      <c r="E31" s="8">
        <v>6900</v>
      </c>
      <c r="F31" s="8">
        <v>4117</v>
      </c>
      <c r="G31" s="8">
        <v>14062</v>
      </c>
    </row>
    <row r="32" spans="1:7" ht="15.75">
      <c r="A32" s="3" t="s">
        <v>186</v>
      </c>
      <c r="B32" s="8">
        <v>3721</v>
      </c>
      <c r="C32" s="8">
        <v>89</v>
      </c>
      <c r="D32" s="8">
        <v>10</v>
      </c>
      <c r="E32" s="8">
        <v>6503</v>
      </c>
      <c r="F32" s="8">
        <v>4496</v>
      </c>
      <c r="G32" s="8">
        <v>14819</v>
      </c>
    </row>
    <row r="33" spans="1:7" ht="15.75">
      <c r="A33" s="3" t="s">
        <v>187</v>
      </c>
      <c r="B33" s="8">
        <v>5224</v>
      </c>
      <c r="C33" s="8">
        <v>81</v>
      </c>
      <c r="D33" s="8">
        <v>16</v>
      </c>
      <c r="E33" s="8">
        <v>1818</v>
      </c>
      <c r="F33" s="8">
        <v>3696</v>
      </c>
      <c r="G33" s="8">
        <v>10835</v>
      </c>
    </row>
    <row r="34" spans="1:7" ht="15.75">
      <c r="A34" s="3" t="s">
        <v>188</v>
      </c>
      <c r="B34" s="8">
        <v>4516</v>
      </c>
      <c r="C34" s="8">
        <v>81</v>
      </c>
      <c r="D34" s="8">
        <v>13</v>
      </c>
      <c r="E34" s="8">
        <v>1284</v>
      </c>
      <c r="F34" s="8">
        <v>3529</v>
      </c>
      <c r="G34" s="8">
        <v>9423</v>
      </c>
    </row>
    <row r="35" spans="1:7" ht="15.75">
      <c r="A35" s="3" t="s">
        <v>189</v>
      </c>
      <c r="B35" s="8">
        <v>6772</v>
      </c>
      <c r="C35" s="8">
        <v>83</v>
      </c>
      <c r="D35" s="8">
        <v>9</v>
      </c>
      <c r="E35" s="8">
        <v>2282</v>
      </c>
      <c r="F35" s="8">
        <v>3920</v>
      </c>
      <c r="G35" s="8">
        <v>13066</v>
      </c>
    </row>
    <row r="36" spans="1:7" ht="15.75">
      <c r="A36" s="3" t="s">
        <v>190</v>
      </c>
      <c r="B36" s="8">
        <v>8430</v>
      </c>
      <c r="C36" s="8">
        <v>35</v>
      </c>
      <c r="D36" s="8">
        <v>12</v>
      </c>
      <c r="E36" s="8">
        <v>860</v>
      </c>
      <c r="F36" s="8">
        <v>2779</v>
      </c>
      <c r="G36" s="8">
        <v>12116</v>
      </c>
    </row>
    <row r="37" spans="1:7" ht="15.75">
      <c r="A37" s="3" t="s">
        <v>191</v>
      </c>
      <c r="B37" s="8">
        <v>9120</v>
      </c>
      <c r="C37" s="8">
        <v>63</v>
      </c>
      <c r="D37" s="8">
        <v>8</v>
      </c>
      <c r="E37" s="8">
        <v>1219</v>
      </c>
      <c r="F37" s="8">
        <v>3184</v>
      </c>
      <c r="G37" s="8">
        <v>13594</v>
      </c>
    </row>
    <row r="38" spans="1:7" ht="15.75">
      <c r="A38" s="3" t="s">
        <v>192</v>
      </c>
      <c r="B38" s="8">
        <v>9180</v>
      </c>
      <c r="C38" s="8">
        <v>87</v>
      </c>
      <c r="D38" s="8">
        <v>13</v>
      </c>
      <c r="E38" s="8">
        <v>4366</v>
      </c>
      <c r="F38" s="8">
        <v>5062</v>
      </c>
      <c r="G38" s="8">
        <v>18708</v>
      </c>
    </row>
    <row r="39" spans="1:7" ht="15.75">
      <c r="A39" s="3" t="s">
        <v>193</v>
      </c>
      <c r="B39" s="8">
        <v>4953</v>
      </c>
      <c r="C39" s="8">
        <v>58</v>
      </c>
      <c r="D39" s="8">
        <v>12</v>
      </c>
      <c r="E39" s="8">
        <v>1110</v>
      </c>
      <c r="F39" s="8">
        <v>2744</v>
      </c>
      <c r="G39" s="8">
        <v>8877</v>
      </c>
    </row>
    <row r="40" spans="1:7" ht="15.75">
      <c r="A40" s="3" t="s">
        <v>194</v>
      </c>
      <c r="B40" s="8">
        <v>5614</v>
      </c>
      <c r="C40" s="8">
        <v>136</v>
      </c>
      <c r="D40" s="8">
        <v>19</v>
      </c>
      <c r="E40" s="8">
        <v>10624</v>
      </c>
      <c r="F40" s="8">
        <v>7320</v>
      </c>
      <c r="G40" s="8">
        <v>23713</v>
      </c>
    </row>
    <row r="41" spans="2:7" ht="15.75">
      <c r="B41" s="8"/>
      <c r="C41" s="8"/>
      <c r="D41" s="8"/>
      <c r="E41" s="8"/>
      <c r="F41" s="8"/>
      <c r="G41" s="8"/>
    </row>
    <row r="42" spans="1:7" ht="15.75">
      <c r="A42" s="4" t="s">
        <v>0</v>
      </c>
      <c r="B42" s="5" t="s">
        <v>1</v>
      </c>
      <c r="C42" s="5" t="s">
        <v>2</v>
      </c>
      <c r="D42" s="5" t="s">
        <v>3</v>
      </c>
      <c r="E42" s="5" t="s">
        <v>4</v>
      </c>
      <c r="F42" s="5" t="s">
        <v>5</v>
      </c>
      <c r="G42" s="5" t="s">
        <v>6</v>
      </c>
    </row>
    <row r="43" spans="1:7" ht="15.75">
      <c r="A43" s="4"/>
      <c r="B43" s="5"/>
      <c r="C43" s="5"/>
      <c r="D43" s="5"/>
      <c r="E43" s="5"/>
      <c r="F43" s="5"/>
      <c r="G43" s="5"/>
    </row>
    <row r="44" spans="1:7" ht="15.75">
      <c r="A44" s="3" t="s">
        <v>195</v>
      </c>
      <c r="B44" s="8">
        <v>5598</v>
      </c>
      <c r="C44" s="8">
        <v>111</v>
      </c>
      <c r="D44" s="8">
        <v>18</v>
      </c>
      <c r="E44" s="8">
        <v>9030</v>
      </c>
      <c r="F44" s="8">
        <v>6653</v>
      </c>
      <c r="G44" s="8">
        <v>21410</v>
      </c>
    </row>
    <row r="45" spans="1:7" ht="15.75">
      <c r="A45" s="3" t="s">
        <v>196</v>
      </c>
      <c r="B45" s="8">
        <v>3476</v>
      </c>
      <c r="C45" s="8">
        <v>67</v>
      </c>
      <c r="D45" s="8">
        <v>6</v>
      </c>
      <c r="E45" s="8">
        <v>3151</v>
      </c>
      <c r="F45" s="8">
        <v>3034</v>
      </c>
      <c r="G45" s="8">
        <v>9734</v>
      </c>
    </row>
    <row r="46" spans="1:7" ht="15.75">
      <c r="A46" s="3" t="s">
        <v>197</v>
      </c>
      <c r="B46" s="8">
        <v>3411</v>
      </c>
      <c r="C46" s="8">
        <v>72</v>
      </c>
      <c r="D46" s="8">
        <v>5</v>
      </c>
      <c r="E46" s="8">
        <v>3212</v>
      </c>
      <c r="F46" s="8">
        <v>3182</v>
      </c>
      <c r="G46" s="8">
        <v>9882</v>
      </c>
    </row>
    <row r="47" spans="1:7" ht="15.75">
      <c r="A47" s="3" t="s">
        <v>198</v>
      </c>
      <c r="B47" s="8">
        <v>4890</v>
      </c>
      <c r="C47" s="8">
        <v>84</v>
      </c>
      <c r="D47" s="8">
        <v>14</v>
      </c>
      <c r="E47" s="8">
        <v>7404</v>
      </c>
      <c r="F47" s="8">
        <v>5562</v>
      </c>
      <c r="G47" s="8">
        <v>17954</v>
      </c>
    </row>
    <row r="48" spans="1:7" ht="15.75">
      <c r="A48" s="3" t="s">
        <v>199</v>
      </c>
      <c r="B48" s="8">
        <v>4064</v>
      </c>
      <c r="C48" s="8">
        <v>105</v>
      </c>
      <c r="D48" s="8">
        <v>10</v>
      </c>
      <c r="E48" s="8">
        <v>8358</v>
      </c>
      <c r="F48" s="8">
        <v>6184</v>
      </c>
      <c r="G48" s="8">
        <v>18721</v>
      </c>
    </row>
    <row r="49" spans="1:7" ht="15.75">
      <c r="A49" s="3" t="s">
        <v>200</v>
      </c>
      <c r="B49" s="8">
        <v>6540</v>
      </c>
      <c r="C49" s="8">
        <v>153</v>
      </c>
      <c r="D49" s="8">
        <v>20</v>
      </c>
      <c r="E49" s="8">
        <v>4365</v>
      </c>
      <c r="F49" s="8">
        <v>6098</v>
      </c>
      <c r="G49" s="8">
        <v>17176</v>
      </c>
    </row>
    <row r="50" spans="1:7" ht="15.75">
      <c r="A50" s="3" t="s">
        <v>201</v>
      </c>
      <c r="B50" s="8">
        <v>7304</v>
      </c>
      <c r="C50" s="8">
        <v>161</v>
      </c>
      <c r="D50" s="8">
        <v>26</v>
      </c>
      <c r="E50" s="8">
        <v>8219</v>
      </c>
      <c r="F50" s="8">
        <v>7273</v>
      </c>
      <c r="G50" s="8">
        <v>22983</v>
      </c>
    </row>
    <row r="51" spans="1:7" ht="15.75">
      <c r="A51" s="3" t="s">
        <v>202</v>
      </c>
      <c r="B51" s="8">
        <v>8089</v>
      </c>
      <c r="C51" s="8">
        <v>260</v>
      </c>
      <c r="D51" s="8">
        <v>32</v>
      </c>
      <c r="E51" s="8">
        <v>3533</v>
      </c>
      <c r="F51" s="8">
        <v>7738</v>
      </c>
      <c r="G51" s="8">
        <v>19652</v>
      </c>
    </row>
    <row r="52" spans="1:7" ht="15.75">
      <c r="A52" s="3" t="s">
        <v>203</v>
      </c>
      <c r="B52" s="8">
        <v>3557</v>
      </c>
      <c r="C52" s="8">
        <v>72</v>
      </c>
      <c r="D52" s="8">
        <v>11</v>
      </c>
      <c r="E52" s="8">
        <v>6487</v>
      </c>
      <c r="F52" s="8">
        <v>4061</v>
      </c>
      <c r="G52" s="8">
        <v>14188</v>
      </c>
    </row>
    <row r="53" spans="1:7" ht="15.75">
      <c r="A53" s="3" t="s">
        <v>204</v>
      </c>
      <c r="B53" s="8">
        <v>4064</v>
      </c>
      <c r="C53" s="8">
        <v>97</v>
      </c>
      <c r="D53" s="8">
        <v>6</v>
      </c>
      <c r="E53" s="8">
        <v>12042</v>
      </c>
      <c r="F53" s="8">
        <v>6564</v>
      </c>
      <c r="G53" s="8">
        <v>22773</v>
      </c>
    </row>
    <row r="54" spans="1:7" ht="15.75">
      <c r="A54" s="3" t="s">
        <v>205</v>
      </c>
      <c r="B54" s="8">
        <v>3385</v>
      </c>
      <c r="C54" s="8">
        <v>82</v>
      </c>
      <c r="D54" s="8">
        <v>4</v>
      </c>
      <c r="E54" s="8">
        <v>7746</v>
      </c>
      <c r="F54" s="8">
        <v>4745</v>
      </c>
      <c r="G54" s="8">
        <v>15962</v>
      </c>
    </row>
    <row r="55" spans="1:7" ht="15.75">
      <c r="A55" s="3" t="s">
        <v>206</v>
      </c>
      <c r="B55" s="8">
        <v>4037</v>
      </c>
      <c r="C55" s="8">
        <v>57</v>
      </c>
      <c r="D55" s="8">
        <v>17</v>
      </c>
      <c r="E55" s="8">
        <v>6773</v>
      </c>
      <c r="F55" s="8">
        <v>3619</v>
      </c>
      <c r="G55" s="8">
        <v>14503</v>
      </c>
    </row>
    <row r="56" spans="1:7" ht="15.75">
      <c r="A56" s="3" t="s">
        <v>207</v>
      </c>
      <c r="B56" s="8">
        <v>3822</v>
      </c>
      <c r="C56" s="8">
        <v>58</v>
      </c>
      <c r="D56" s="8">
        <v>10</v>
      </c>
      <c r="E56" s="8">
        <v>7477</v>
      </c>
      <c r="F56" s="8">
        <v>3524</v>
      </c>
      <c r="G56" s="8">
        <v>14891</v>
      </c>
    </row>
    <row r="57" spans="1:7" ht="15.75">
      <c r="A57" s="3" t="s">
        <v>208</v>
      </c>
      <c r="B57" s="8">
        <v>4207</v>
      </c>
      <c r="C57" s="8">
        <v>53</v>
      </c>
      <c r="D57" s="8">
        <v>11</v>
      </c>
      <c r="E57" s="8">
        <v>7619</v>
      </c>
      <c r="F57" s="8">
        <v>3668</v>
      </c>
      <c r="G57" s="8">
        <v>15558</v>
      </c>
    </row>
    <row r="58" spans="1:7" ht="15.75">
      <c r="A58" s="3" t="s">
        <v>209</v>
      </c>
      <c r="B58" s="8">
        <v>5085</v>
      </c>
      <c r="C58" s="8">
        <v>73</v>
      </c>
      <c r="D58" s="8">
        <v>8</v>
      </c>
      <c r="E58" s="8">
        <v>6549</v>
      </c>
      <c r="F58" s="8">
        <v>4194</v>
      </c>
      <c r="G58" s="8">
        <v>15909</v>
      </c>
    </row>
    <row r="59" spans="1:7" ht="15.75">
      <c r="A59" s="3" t="s">
        <v>210</v>
      </c>
      <c r="B59" s="8">
        <v>4567</v>
      </c>
      <c r="C59" s="8">
        <v>74</v>
      </c>
      <c r="D59" s="8">
        <v>6</v>
      </c>
      <c r="E59" s="8">
        <v>6979</v>
      </c>
      <c r="F59" s="8">
        <v>3537</v>
      </c>
      <c r="G59" s="8">
        <v>15163</v>
      </c>
    </row>
    <row r="60" spans="1:7" ht="15.75">
      <c r="A60" s="3" t="s">
        <v>211</v>
      </c>
      <c r="B60" s="8">
        <v>4829</v>
      </c>
      <c r="C60" s="8">
        <v>87</v>
      </c>
      <c r="D60" s="8">
        <v>9</v>
      </c>
      <c r="E60" s="8">
        <v>3849</v>
      </c>
      <c r="F60" s="8">
        <v>3548</v>
      </c>
      <c r="G60" s="8">
        <v>12322</v>
      </c>
    </row>
    <row r="61" spans="1:7" ht="15.75">
      <c r="A61" s="3" t="s">
        <v>212</v>
      </c>
      <c r="B61" s="8">
        <v>4715</v>
      </c>
      <c r="C61" s="8">
        <v>93</v>
      </c>
      <c r="D61" s="8">
        <v>9</v>
      </c>
      <c r="E61" s="8">
        <v>4565</v>
      </c>
      <c r="F61" s="8">
        <v>3491</v>
      </c>
      <c r="G61" s="8">
        <v>12873</v>
      </c>
    </row>
    <row r="62" spans="1:7" ht="15.75">
      <c r="A62" s="3" t="s">
        <v>213</v>
      </c>
      <c r="B62" s="8">
        <v>4478</v>
      </c>
      <c r="C62" s="8">
        <v>60</v>
      </c>
      <c r="D62" s="8">
        <v>17</v>
      </c>
      <c r="E62" s="8">
        <v>2715</v>
      </c>
      <c r="F62" s="8">
        <v>3346</v>
      </c>
      <c r="G62" s="8">
        <v>10616</v>
      </c>
    </row>
    <row r="63" spans="1:7" ht="15.75">
      <c r="A63" s="3" t="s">
        <v>214</v>
      </c>
      <c r="B63" s="8">
        <v>5276</v>
      </c>
      <c r="C63" s="8">
        <v>67</v>
      </c>
      <c r="D63" s="8">
        <v>9</v>
      </c>
      <c r="E63" s="8">
        <v>2080</v>
      </c>
      <c r="F63" s="8">
        <v>3369</v>
      </c>
      <c r="G63" s="8">
        <v>10801</v>
      </c>
    </row>
    <row r="64" spans="1:7" ht="15.75">
      <c r="A64" s="3" t="s">
        <v>215</v>
      </c>
      <c r="B64" s="8">
        <v>3513</v>
      </c>
      <c r="C64" s="8">
        <v>70</v>
      </c>
      <c r="D64" s="8">
        <v>10</v>
      </c>
      <c r="E64" s="8">
        <v>6786</v>
      </c>
      <c r="F64" s="8">
        <v>4048</v>
      </c>
      <c r="G64" s="8">
        <v>14427</v>
      </c>
    </row>
    <row r="65" spans="1:7" ht="15.75">
      <c r="A65" s="3" t="s">
        <v>216</v>
      </c>
      <c r="B65" s="8">
        <v>3509</v>
      </c>
      <c r="C65" s="8">
        <v>86</v>
      </c>
      <c r="D65" s="8">
        <v>8</v>
      </c>
      <c r="E65" s="8">
        <v>4793</v>
      </c>
      <c r="F65" s="8">
        <v>3752</v>
      </c>
      <c r="G65" s="8">
        <v>12148</v>
      </c>
    </row>
    <row r="66" spans="1:7" ht="15.75">
      <c r="A66" s="3" t="s">
        <v>217</v>
      </c>
      <c r="B66" s="8">
        <v>2886</v>
      </c>
      <c r="C66" s="8">
        <v>103</v>
      </c>
      <c r="D66" s="8">
        <v>30</v>
      </c>
      <c r="E66" s="8">
        <v>9357</v>
      </c>
      <c r="F66" s="8">
        <v>3852</v>
      </c>
      <c r="G66" s="8">
        <v>16228</v>
      </c>
    </row>
    <row r="67" spans="1:7" ht="15.75">
      <c r="A67" s="3" t="s">
        <v>218</v>
      </c>
      <c r="B67" s="8">
        <v>3445</v>
      </c>
      <c r="C67" s="8">
        <v>48</v>
      </c>
      <c r="D67" s="8">
        <v>6</v>
      </c>
      <c r="E67" s="8">
        <v>7578</v>
      </c>
      <c r="F67" s="8">
        <v>3144</v>
      </c>
      <c r="G67" s="8">
        <v>14221</v>
      </c>
    </row>
    <row r="68" spans="1:7" ht="15.75">
      <c r="A68" s="3" t="s">
        <v>219</v>
      </c>
      <c r="B68" s="8">
        <v>4675</v>
      </c>
      <c r="C68" s="8">
        <v>77</v>
      </c>
      <c r="D68" s="8">
        <v>15</v>
      </c>
      <c r="E68" s="8">
        <v>6289</v>
      </c>
      <c r="F68" s="8">
        <v>4575</v>
      </c>
      <c r="G68" s="8">
        <v>15631</v>
      </c>
    </row>
    <row r="69" spans="1:7" ht="15.75">
      <c r="A69" s="3" t="s">
        <v>220</v>
      </c>
      <c r="B69" s="8">
        <v>1936</v>
      </c>
      <c r="C69" s="8">
        <v>69</v>
      </c>
      <c r="D69" s="8">
        <v>8</v>
      </c>
      <c r="E69" s="8">
        <v>6505</v>
      </c>
      <c r="F69" s="8">
        <v>2915</v>
      </c>
      <c r="G69" s="8">
        <v>11433</v>
      </c>
    </row>
    <row r="70" spans="1:7" ht="15.75">
      <c r="A70" s="3" t="s">
        <v>221</v>
      </c>
      <c r="B70" s="8">
        <v>4193</v>
      </c>
      <c r="C70" s="8">
        <v>79</v>
      </c>
      <c r="D70" s="8">
        <v>11</v>
      </c>
      <c r="E70" s="8">
        <v>4605</v>
      </c>
      <c r="F70" s="8">
        <v>4034</v>
      </c>
      <c r="G70" s="8">
        <v>12922</v>
      </c>
    </row>
    <row r="71" spans="1:7" ht="15.75">
      <c r="A71" s="3" t="s">
        <v>222</v>
      </c>
      <c r="B71" s="8">
        <v>3952</v>
      </c>
      <c r="C71" s="8">
        <v>123</v>
      </c>
      <c r="D71" s="8">
        <v>14</v>
      </c>
      <c r="E71" s="8">
        <v>5876</v>
      </c>
      <c r="F71" s="8">
        <v>4891</v>
      </c>
      <c r="G71" s="8">
        <v>14856</v>
      </c>
    </row>
    <row r="72" spans="1:7" ht="15.75">
      <c r="A72" s="3" t="s">
        <v>223</v>
      </c>
      <c r="B72" s="8">
        <v>3513</v>
      </c>
      <c r="C72" s="8">
        <v>80</v>
      </c>
      <c r="D72" s="8">
        <v>10</v>
      </c>
      <c r="E72" s="8">
        <v>6770</v>
      </c>
      <c r="F72" s="8">
        <v>3865</v>
      </c>
      <c r="G72" s="8">
        <v>14238</v>
      </c>
    </row>
    <row r="73" spans="1:7" ht="15.75">
      <c r="A73" s="3" t="s">
        <v>224</v>
      </c>
      <c r="B73" s="8">
        <v>2718</v>
      </c>
      <c r="C73" s="8">
        <v>70</v>
      </c>
      <c r="D73" s="8">
        <v>9</v>
      </c>
      <c r="E73" s="8">
        <v>7621</v>
      </c>
      <c r="F73" s="8">
        <v>3151</v>
      </c>
      <c r="G73" s="8">
        <v>13569</v>
      </c>
    </row>
    <row r="74" spans="1:7" ht="15.75">
      <c r="A74" s="3" t="s">
        <v>225</v>
      </c>
      <c r="B74" s="8">
        <v>3262</v>
      </c>
      <c r="C74" s="8">
        <v>132</v>
      </c>
      <c r="D74" s="8">
        <v>16</v>
      </c>
      <c r="E74" s="8">
        <v>5300</v>
      </c>
      <c r="F74" s="8">
        <v>4408</v>
      </c>
      <c r="G74" s="8">
        <v>13118</v>
      </c>
    </row>
    <row r="75" spans="1:7" ht="15.75">
      <c r="A75" s="3" t="s">
        <v>226</v>
      </c>
      <c r="B75" s="8">
        <v>2314</v>
      </c>
      <c r="C75" s="8">
        <v>52</v>
      </c>
      <c r="D75" s="8">
        <v>7</v>
      </c>
      <c r="E75" s="8">
        <v>7319</v>
      </c>
      <c r="F75" s="8">
        <v>2599</v>
      </c>
      <c r="G75" s="8">
        <v>12291</v>
      </c>
    </row>
    <row r="76" spans="1:7" ht="15.75">
      <c r="A76" s="3" t="s">
        <v>227</v>
      </c>
      <c r="B76" s="8">
        <v>3431</v>
      </c>
      <c r="C76" s="8">
        <v>111</v>
      </c>
      <c r="D76" s="8">
        <v>10</v>
      </c>
      <c r="E76" s="8">
        <v>6831</v>
      </c>
      <c r="F76" s="8">
        <v>4223</v>
      </c>
      <c r="G76" s="8">
        <v>14606</v>
      </c>
    </row>
    <row r="77" spans="1:7" ht="15.75">
      <c r="A77" s="3" t="s">
        <v>228</v>
      </c>
      <c r="B77" s="8">
        <v>3669</v>
      </c>
      <c r="C77" s="8">
        <v>47</v>
      </c>
      <c r="D77" s="8">
        <v>7</v>
      </c>
      <c r="E77" s="8">
        <v>6198</v>
      </c>
      <c r="F77" s="8">
        <v>3734</v>
      </c>
      <c r="G77" s="8">
        <v>13655</v>
      </c>
    </row>
    <row r="78" spans="1:7" ht="15.75">
      <c r="A78" s="3" t="s">
        <v>229</v>
      </c>
      <c r="B78" s="8">
        <v>2364</v>
      </c>
      <c r="C78" s="8">
        <v>47</v>
      </c>
      <c r="D78" s="8">
        <v>4</v>
      </c>
      <c r="E78" s="8">
        <v>7130</v>
      </c>
      <c r="F78" s="8">
        <v>3107</v>
      </c>
      <c r="G78" s="8">
        <v>12652</v>
      </c>
    </row>
    <row r="79" spans="1:7" ht="15.75">
      <c r="A79" s="3" t="s">
        <v>230</v>
      </c>
      <c r="B79" s="8">
        <v>2279</v>
      </c>
      <c r="C79" s="8">
        <v>66</v>
      </c>
      <c r="D79" s="8">
        <v>2</v>
      </c>
      <c r="E79" s="8">
        <v>7016</v>
      </c>
      <c r="F79" s="8">
        <v>3114</v>
      </c>
      <c r="G79" s="8">
        <v>12477</v>
      </c>
    </row>
    <row r="80" spans="1:7" ht="15.75">
      <c r="A80" s="3" t="s">
        <v>231</v>
      </c>
      <c r="B80" s="8">
        <v>3678</v>
      </c>
      <c r="C80" s="8">
        <v>71</v>
      </c>
      <c r="D80" s="8">
        <v>6</v>
      </c>
      <c r="E80" s="8">
        <v>6321</v>
      </c>
      <c r="F80" s="8">
        <v>3988</v>
      </c>
      <c r="G80" s="8">
        <v>14064</v>
      </c>
    </row>
    <row r="81" spans="1:7" ht="15.75">
      <c r="A81" s="3" t="s">
        <v>232</v>
      </c>
      <c r="B81" s="8">
        <v>2998</v>
      </c>
      <c r="C81" s="8">
        <v>75</v>
      </c>
      <c r="D81" s="8">
        <v>12</v>
      </c>
      <c r="E81" s="8">
        <v>7030</v>
      </c>
      <c r="F81" s="8">
        <v>3574</v>
      </c>
      <c r="G81" s="8">
        <v>13689</v>
      </c>
    </row>
    <row r="82" spans="1:7" ht="15.75">
      <c r="A82" s="3" t="s">
        <v>233</v>
      </c>
      <c r="B82" s="8">
        <v>3275</v>
      </c>
      <c r="C82" s="8">
        <v>86</v>
      </c>
      <c r="D82" s="8">
        <v>10</v>
      </c>
      <c r="E82" s="8">
        <v>6659</v>
      </c>
      <c r="F82" s="8">
        <v>4133</v>
      </c>
      <c r="G82" s="8">
        <v>14163</v>
      </c>
    </row>
    <row r="84" spans="1:7" ht="15.75">
      <c r="A84" s="4" t="s">
        <v>0</v>
      </c>
      <c r="B84" s="5" t="s">
        <v>1</v>
      </c>
      <c r="C84" s="5" t="s">
        <v>2</v>
      </c>
      <c r="D84" s="5" t="s">
        <v>3</v>
      </c>
      <c r="E84" s="5" t="s">
        <v>4</v>
      </c>
      <c r="F84" s="5" t="s">
        <v>5</v>
      </c>
      <c r="G84" s="5" t="s">
        <v>6</v>
      </c>
    </row>
    <row r="85" spans="1:7" ht="15.75">
      <c r="A85" s="4"/>
      <c r="B85" s="5"/>
      <c r="C85" s="5"/>
      <c r="D85" s="5"/>
      <c r="E85" s="5"/>
      <c r="F85" s="5"/>
      <c r="G85" s="5"/>
    </row>
    <row r="86" spans="1:7" ht="15.75">
      <c r="A86" s="3" t="s">
        <v>234</v>
      </c>
      <c r="B86" s="8">
        <v>3294</v>
      </c>
      <c r="C86" s="8">
        <v>105</v>
      </c>
      <c r="D86" s="8">
        <v>24</v>
      </c>
      <c r="E86" s="8">
        <v>5983</v>
      </c>
      <c r="F86" s="8">
        <v>3724</v>
      </c>
      <c r="G86" s="8">
        <v>13130</v>
      </c>
    </row>
    <row r="87" spans="1:7" ht="15.75">
      <c r="A87" s="3" t="s">
        <v>235</v>
      </c>
      <c r="B87" s="8">
        <v>3980</v>
      </c>
      <c r="C87" s="8">
        <v>94</v>
      </c>
      <c r="D87" s="8">
        <v>22</v>
      </c>
      <c r="E87" s="8">
        <v>5533</v>
      </c>
      <c r="F87" s="8">
        <v>3941</v>
      </c>
      <c r="G87" s="8">
        <v>13570</v>
      </c>
    </row>
    <row r="88" spans="1:7" ht="15.75">
      <c r="A88" s="3" t="s">
        <v>236</v>
      </c>
      <c r="B88" s="8">
        <v>3828</v>
      </c>
      <c r="C88" s="8">
        <v>57</v>
      </c>
      <c r="D88" s="8">
        <v>13</v>
      </c>
      <c r="E88" s="8">
        <v>6631</v>
      </c>
      <c r="F88" s="8">
        <v>3812</v>
      </c>
      <c r="G88" s="8">
        <v>14341</v>
      </c>
    </row>
    <row r="89" spans="1:7" ht="15.75">
      <c r="A89" s="3" t="s">
        <v>237</v>
      </c>
      <c r="B89" s="8">
        <v>3042</v>
      </c>
      <c r="C89" s="8">
        <v>57</v>
      </c>
      <c r="D89" s="8">
        <v>6</v>
      </c>
      <c r="E89" s="8">
        <v>6369</v>
      </c>
      <c r="F89" s="8">
        <v>4128</v>
      </c>
      <c r="G89" s="8">
        <v>13602</v>
      </c>
    </row>
    <row r="90" spans="1:7" ht="15.75">
      <c r="A90" s="3" t="s">
        <v>238</v>
      </c>
      <c r="B90" s="8">
        <v>3053</v>
      </c>
      <c r="C90" s="8">
        <v>71</v>
      </c>
      <c r="D90" s="8">
        <v>11</v>
      </c>
      <c r="E90" s="8">
        <v>6887</v>
      </c>
      <c r="F90" s="8">
        <v>3984</v>
      </c>
      <c r="G90" s="8">
        <v>14006</v>
      </c>
    </row>
    <row r="91" spans="1:7" ht="15.75">
      <c r="A91" s="3" t="s">
        <v>239</v>
      </c>
      <c r="B91" s="8">
        <v>3535</v>
      </c>
      <c r="C91" s="8">
        <v>71</v>
      </c>
      <c r="D91" s="8">
        <v>8</v>
      </c>
      <c r="E91" s="8">
        <v>7393</v>
      </c>
      <c r="F91" s="8">
        <v>2730</v>
      </c>
      <c r="G91" s="8">
        <v>13737</v>
      </c>
    </row>
    <row r="92" spans="1:7" ht="15.75">
      <c r="A92" s="3" t="s">
        <v>240</v>
      </c>
      <c r="B92" s="8">
        <v>5170</v>
      </c>
      <c r="C92" s="8">
        <v>54</v>
      </c>
      <c r="D92" s="8">
        <v>3</v>
      </c>
      <c r="E92" s="8">
        <v>1512</v>
      </c>
      <c r="F92" s="8">
        <v>1908</v>
      </c>
      <c r="G92" s="8">
        <v>8647</v>
      </c>
    </row>
    <row r="93" spans="1:7" ht="15.75">
      <c r="A93" s="3" t="s">
        <v>241</v>
      </c>
      <c r="B93" s="8">
        <v>3789</v>
      </c>
      <c r="C93" s="8">
        <v>71</v>
      </c>
      <c r="D93" s="8">
        <v>5</v>
      </c>
      <c r="E93" s="8">
        <v>7681</v>
      </c>
      <c r="F93" s="8">
        <v>3524</v>
      </c>
      <c r="G93" s="8">
        <v>15070</v>
      </c>
    </row>
    <row r="94" spans="1:7" ht="15.75">
      <c r="A94" s="3" t="s">
        <v>242</v>
      </c>
      <c r="B94" s="8">
        <v>3529</v>
      </c>
      <c r="C94" s="8">
        <v>71</v>
      </c>
      <c r="D94" s="8">
        <v>9</v>
      </c>
      <c r="E94" s="8">
        <v>2652</v>
      </c>
      <c r="F94" s="8">
        <v>2879</v>
      </c>
      <c r="G94" s="8">
        <v>9140</v>
      </c>
    </row>
    <row r="95" spans="1:7" ht="15.75">
      <c r="A95" s="3" t="s">
        <v>243</v>
      </c>
      <c r="B95" s="8">
        <v>4181</v>
      </c>
      <c r="C95" s="8">
        <v>62</v>
      </c>
      <c r="D95" s="8">
        <v>5</v>
      </c>
      <c r="E95" s="8">
        <v>5061</v>
      </c>
      <c r="F95" s="8">
        <v>3731</v>
      </c>
      <c r="G95" s="8">
        <v>13040</v>
      </c>
    </row>
    <row r="96" spans="1:7" ht="15.75">
      <c r="A96" s="3" t="s">
        <v>244</v>
      </c>
      <c r="B96" s="8">
        <v>3003</v>
      </c>
      <c r="C96" s="8">
        <v>49</v>
      </c>
      <c r="D96" s="8">
        <v>3</v>
      </c>
      <c r="E96" s="8">
        <v>2387</v>
      </c>
      <c r="F96" s="8">
        <v>2324</v>
      </c>
      <c r="G96" s="8">
        <v>7766</v>
      </c>
    </row>
    <row r="97" spans="1:7" ht="15.75">
      <c r="A97" s="3" t="s">
        <v>245</v>
      </c>
      <c r="B97" s="8">
        <v>6367</v>
      </c>
      <c r="C97" s="8">
        <v>52</v>
      </c>
      <c r="D97" s="8">
        <v>6</v>
      </c>
      <c r="E97" s="8">
        <v>2617</v>
      </c>
      <c r="F97" s="8">
        <v>2725</v>
      </c>
      <c r="G97" s="8">
        <v>11767</v>
      </c>
    </row>
    <row r="98" spans="1:7" ht="15.75">
      <c r="A98" s="3" t="s">
        <v>246</v>
      </c>
      <c r="B98" s="8">
        <v>2940</v>
      </c>
      <c r="C98" s="8">
        <v>83</v>
      </c>
      <c r="D98" s="8">
        <v>6</v>
      </c>
      <c r="E98" s="8">
        <v>7240</v>
      </c>
      <c r="F98" s="8">
        <v>3656</v>
      </c>
      <c r="G98" s="8">
        <v>13925</v>
      </c>
    </row>
    <row r="99" spans="1:7" ht="15.75">
      <c r="A99" s="3" t="s">
        <v>247</v>
      </c>
      <c r="B99" s="8">
        <v>3789</v>
      </c>
      <c r="C99" s="8">
        <v>71</v>
      </c>
      <c r="D99" s="8">
        <v>12</v>
      </c>
      <c r="E99" s="8">
        <v>5139</v>
      </c>
      <c r="F99" s="8">
        <v>3007</v>
      </c>
      <c r="G99" s="8">
        <v>12018</v>
      </c>
    </row>
    <row r="100" spans="1:7" ht="15.75">
      <c r="A100" s="3" t="s">
        <v>248</v>
      </c>
      <c r="B100" s="8">
        <v>3553</v>
      </c>
      <c r="C100" s="8">
        <v>77</v>
      </c>
      <c r="D100" s="8">
        <v>8</v>
      </c>
      <c r="E100" s="8">
        <v>3195</v>
      </c>
      <c r="F100" s="8">
        <v>2792</v>
      </c>
      <c r="G100" s="8">
        <v>9625</v>
      </c>
    </row>
    <row r="101" spans="1:7" ht="15.75">
      <c r="A101" s="3" t="s">
        <v>249</v>
      </c>
      <c r="B101" s="8">
        <v>3055</v>
      </c>
      <c r="C101" s="8">
        <v>53</v>
      </c>
      <c r="D101" s="8">
        <v>7</v>
      </c>
      <c r="E101" s="8">
        <v>6080</v>
      </c>
      <c r="F101" s="8">
        <v>3833</v>
      </c>
      <c r="G101" s="8">
        <v>13028</v>
      </c>
    </row>
    <row r="102" spans="1:7" ht="15.75">
      <c r="A102" s="3" t="s">
        <v>250</v>
      </c>
      <c r="B102" s="8">
        <v>3100</v>
      </c>
      <c r="C102" s="8">
        <v>56</v>
      </c>
      <c r="D102" s="8">
        <v>11</v>
      </c>
      <c r="E102" s="8">
        <v>7916</v>
      </c>
      <c r="F102" s="8">
        <v>4029</v>
      </c>
      <c r="G102" s="8">
        <v>15112</v>
      </c>
    </row>
    <row r="103" spans="1:7" ht="15.75">
      <c r="A103" s="3" t="s">
        <v>251</v>
      </c>
      <c r="B103" s="8">
        <v>2973</v>
      </c>
      <c r="C103" s="8">
        <v>69</v>
      </c>
      <c r="D103" s="8">
        <v>10</v>
      </c>
      <c r="E103" s="8">
        <v>2808</v>
      </c>
      <c r="F103" s="8">
        <v>2755</v>
      </c>
      <c r="G103" s="8">
        <v>8615</v>
      </c>
    </row>
    <row r="104" spans="1:7" ht="15.75">
      <c r="A104" s="3" t="s">
        <v>252</v>
      </c>
      <c r="B104" s="8">
        <v>3127</v>
      </c>
      <c r="C104" s="8">
        <v>73</v>
      </c>
      <c r="D104" s="8">
        <v>16</v>
      </c>
      <c r="E104" s="8">
        <v>3532</v>
      </c>
      <c r="F104" s="8">
        <v>3203</v>
      </c>
      <c r="G104" s="8">
        <v>9951</v>
      </c>
    </row>
    <row r="105" spans="1:7" ht="15.75">
      <c r="A105" s="3" t="s">
        <v>253</v>
      </c>
      <c r="B105" s="8">
        <v>2880</v>
      </c>
      <c r="C105" s="8">
        <v>54</v>
      </c>
      <c r="D105" s="8">
        <v>8</v>
      </c>
      <c r="E105" s="8">
        <v>3048</v>
      </c>
      <c r="F105" s="8">
        <v>2863</v>
      </c>
      <c r="G105" s="8">
        <v>8853</v>
      </c>
    </row>
    <row r="106" spans="1:7" ht="15.75">
      <c r="A106" s="3" t="s">
        <v>254</v>
      </c>
      <c r="B106" s="8">
        <v>2607</v>
      </c>
      <c r="C106" s="8">
        <v>69</v>
      </c>
      <c r="D106" s="8">
        <v>10</v>
      </c>
      <c r="E106" s="8">
        <v>1999</v>
      </c>
      <c r="F106" s="8">
        <v>2414</v>
      </c>
      <c r="G106" s="8">
        <v>7099</v>
      </c>
    </row>
    <row r="107" spans="1:7" ht="15.75">
      <c r="A107" s="3" t="s">
        <v>255</v>
      </c>
      <c r="B107" s="8">
        <v>3775</v>
      </c>
      <c r="C107" s="8">
        <v>107</v>
      </c>
      <c r="D107" s="8">
        <v>20</v>
      </c>
      <c r="E107" s="8">
        <v>10526</v>
      </c>
      <c r="F107" s="8">
        <v>4944</v>
      </c>
      <c r="G107" s="8">
        <v>19372</v>
      </c>
    </row>
    <row r="108" spans="1:7" ht="15.75">
      <c r="A108" s="3" t="s">
        <v>256</v>
      </c>
      <c r="B108" s="8">
        <v>3026</v>
      </c>
      <c r="C108" s="8">
        <v>48</v>
      </c>
      <c r="D108" s="8">
        <v>10</v>
      </c>
      <c r="E108" s="8">
        <v>8519</v>
      </c>
      <c r="F108" s="8">
        <v>3764</v>
      </c>
      <c r="G108" s="8">
        <v>15367</v>
      </c>
    </row>
    <row r="109" spans="1:7" ht="15.75">
      <c r="A109" s="3" t="s">
        <v>257</v>
      </c>
      <c r="B109" s="8">
        <v>3391</v>
      </c>
      <c r="C109" s="8">
        <v>59</v>
      </c>
      <c r="D109" s="8">
        <v>5</v>
      </c>
      <c r="E109" s="8">
        <v>6326</v>
      </c>
      <c r="F109" s="8">
        <v>3893</v>
      </c>
      <c r="G109" s="8">
        <v>13674</v>
      </c>
    </row>
    <row r="110" spans="1:7" ht="15.75">
      <c r="A110" s="3" t="s">
        <v>258</v>
      </c>
      <c r="B110" s="8">
        <v>3128</v>
      </c>
      <c r="C110" s="8">
        <v>72</v>
      </c>
      <c r="D110" s="8">
        <v>20</v>
      </c>
      <c r="E110" s="8">
        <v>2851</v>
      </c>
      <c r="F110" s="8">
        <v>3850</v>
      </c>
      <c r="G110" s="8">
        <v>9921</v>
      </c>
    </row>
    <row r="111" spans="1:7" ht="15.75">
      <c r="A111" s="3" t="s">
        <v>259</v>
      </c>
      <c r="B111" s="8">
        <v>2683</v>
      </c>
      <c r="C111" s="8">
        <v>69</v>
      </c>
      <c r="D111" s="8">
        <v>5</v>
      </c>
      <c r="E111" s="8">
        <v>1337</v>
      </c>
      <c r="F111" s="8">
        <v>2103</v>
      </c>
      <c r="G111" s="8">
        <v>6197</v>
      </c>
    </row>
    <row r="112" spans="1:7" ht="15.75">
      <c r="A112" s="3" t="s">
        <v>260</v>
      </c>
      <c r="B112" s="8">
        <v>3558</v>
      </c>
      <c r="C112" s="8">
        <v>51</v>
      </c>
      <c r="D112" s="8">
        <v>4</v>
      </c>
      <c r="E112" s="8">
        <v>8133</v>
      </c>
      <c r="F112" s="8">
        <v>3479</v>
      </c>
      <c r="G112" s="8">
        <v>15225</v>
      </c>
    </row>
    <row r="113" spans="1:7" ht="15.75">
      <c r="A113" s="3" t="s">
        <v>261</v>
      </c>
      <c r="B113" s="8">
        <v>3146</v>
      </c>
      <c r="C113" s="8">
        <v>65</v>
      </c>
      <c r="D113" s="8">
        <v>7</v>
      </c>
      <c r="E113" s="8">
        <v>6719</v>
      </c>
      <c r="F113" s="8">
        <v>3711</v>
      </c>
      <c r="G113" s="8">
        <v>13648</v>
      </c>
    </row>
    <row r="114" spans="1:7" ht="15.75">
      <c r="A114" s="3" t="s">
        <v>262</v>
      </c>
      <c r="B114" s="8">
        <v>2837</v>
      </c>
      <c r="C114" s="8">
        <v>51</v>
      </c>
      <c r="D114" s="8">
        <v>6</v>
      </c>
      <c r="E114" s="8">
        <v>7639</v>
      </c>
      <c r="F114" s="8">
        <v>2854</v>
      </c>
      <c r="G114" s="8">
        <v>13387</v>
      </c>
    </row>
    <row r="115" spans="1:7" ht="15.75">
      <c r="A115" s="3" t="s">
        <v>263</v>
      </c>
      <c r="B115" s="8">
        <v>2411</v>
      </c>
      <c r="C115" s="8">
        <v>54</v>
      </c>
      <c r="D115" s="8">
        <v>9</v>
      </c>
      <c r="E115" s="8">
        <v>8279</v>
      </c>
      <c r="F115" s="8">
        <v>3116</v>
      </c>
      <c r="G115" s="8">
        <v>13869</v>
      </c>
    </row>
    <row r="116" spans="1:7" ht="15.75">
      <c r="A116" s="3" t="s">
        <v>264</v>
      </c>
      <c r="B116" s="8">
        <v>3020</v>
      </c>
      <c r="C116" s="8">
        <v>101</v>
      </c>
      <c r="D116" s="8">
        <v>10</v>
      </c>
      <c r="E116" s="8">
        <v>7177</v>
      </c>
      <c r="F116" s="8">
        <v>3629</v>
      </c>
      <c r="G116" s="8">
        <v>13937</v>
      </c>
    </row>
    <row r="117" spans="1:7" ht="15.75">
      <c r="A117" s="3" t="s">
        <v>265</v>
      </c>
      <c r="B117" s="8">
        <v>2400</v>
      </c>
      <c r="C117" s="8">
        <v>51</v>
      </c>
      <c r="D117" s="8">
        <v>4</v>
      </c>
      <c r="E117" s="8">
        <v>8778</v>
      </c>
      <c r="F117" s="8">
        <v>2541</v>
      </c>
      <c r="G117" s="8">
        <v>13774</v>
      </c>
    </row>
    <row r="118" spans="1:7" ht="15.75">
      <c r="A118" s="3" t="s">
        <v>266</v>
      </c>
      <c r="B118" s="8">
        <v>3349</v>
      </c>
      <c r="C118" s="8">
        <v>41</v>
      </c>
      <c r="D118" s="8">
        <v>6</v>
      </c>
      <c r="E118" s="8">
        <v>7775</v>
      </c>
      <c r="F118" s="8">
        <v>3082</v>
      </c>
      <c r="G118" s="8">
        <v>14253</v>
      </c>
    </row>
    <row r="119" spans="1:7" ht="15.75">
      <c r="A119" s="3" t="s">
        <v>267</v>
      </c>
      <c r="B119" s="8">
        <v>4715</v>
      </c>
      <c r="C119" s="8">
        <v>96</v>
      </c>
      <c r="D119" s="8">
        <v>13</v>
      </c>
      <c r="E119" s="8">
        <v>5763</v>
      </c>
      <c r="F119" s="8">
        <v>4622</v>
      </c>
      <c r="G119" s="8">
        <v>15209</v>
      </c>
    </row>
    <row r="120" spans="1:7" ht="15.75">
      <c r="A120" s="3" t="s">
        <v>268</v>
      </c>
      <c r="B120" s="8">
        <v>2482</v>
      </c>
      <c r="C120" s="8">
        <v>39</v>
      </c>
      <c r="D120" s="8">
        <v>6</v>
      </c>
      <c r="E120" s="8">
        <v>6502</v>
      </c>
      <c r="F120" s="8">
        <v>3048</v>
      </c>
      <c r="G120" s="8">
        <v>12077</v>
      </c>
    </row>
    <row r="121" spans="1:7" ht="15.75">
      <c r="A121" s="3" t="s">
        <v>269</v>
      </c>
      <c r="B121" s="8">
        <v>2622</v>
      </c>
      <c r="C121" s="8">
        <v>34</v>
      </c>
      <c r="D121" s="8">
        <v>8</v>
      </c>
      <c r="E121" s="8">
        <v>6361</v>
      </c>
      <c r="F121" s="8">
        <v>2730</v>
      </c>
      <c r="G121" s="8">
        <v>11755</v>
      </c>
    </row>
    <row r="122" spans="1:7" ht="15.75">
      <c r="A122" s="3" t="s">
        <v>270</v>
      </c>
      <c r="B122" s="8">
        <v>2930</v>
      </c>
      <c r="C122" s="8">
        <v>58</v>
      </c>
      <c r="D122" s="8">
        <v>6</v>
      </c>
      <c r="E122" s="8">
        <v>7747</v>
      </c>
      <c r="F122" s="8">
        <v>2673</v>
      </c>
      <c r="G122" s="8">
        <v>13414</v>
      </c>
    </row>
    <row r="123" spans="1:7" ht="15.75">
      <c r="A123" s="3" t="s">
        <v>271</v>
      </c>
      <c r="B123" s="8">
        <v>2350</v>
      </c>
      <c r="C123" s="8">
        <v>68</v>
      </c>
      <c r="D123" s="8">
        <v>6</v>
      </c>
      <c r="E123" s="8">
        <v>6115</v>
      </c>
      <c r="F123" s="8">
        <v>2871</v>
      </c>
      <c r="G123" s="8">
        <v>11410</v>
      </c>
    </row>
    <row r="124" spans="1:7" ht="15.75">
      <c r="A124" s="3" t="s">
        <v>272</v>
      </c>
      <c r="B124" s="8">
        <v>2923</v>
      </c>
      <c r="C124" s="8">
        <v>62</v>
      </c>
      <c r="D124" s="8">
        <v>5</v>
      </c>
      <c r="E124" s="8">
        <v>8230</v>
      </c>
      <c r="F124" s="8">
        <v>2960</v>
      </c>
      <c r="G124" s="8">
        <v>14180</v>
      </c>
    </row>
    <row r="125" spans="2:7" ht="15.75">
      <c r="B125" s="8"/>
      <c r="C125" s="8"/>
      <c r="D125" s="8"/>
      <c r="E125" s="8"/>
      <c r="F125" s="8"/>
      <c r="G125" s="8"/>
    </row>
    <row r="126" spans="1:7" ht="15.75">
      <c r="A126" s="4" t="s">
        <v>0</v>
      </c>
      <c r="B126" s="5" t="s">
        <v>1</v>
      </c>
      <c r="C126" s="5" t="s">
        <v>2</v>
      </c>
      <c r="D126" s="5" t="s">
        <v>3</v>
      </c>
      <c r="E126" s="5" t="s">
        <v>4</v>
      </c>
      <c r="F126" s="5" t="s">
        <v>5</v>
      </c>
      <c r="G126" s="5" t="s">
        <v>6</v>
      </c>
    </row>
    <row r="127" spans="1:7" ht="15.75">
      <c r="A127" s="4"/>
      <c r="B127" s="5"/>
      <c r="C127" s="5"/>
      <c r="D127" s="5"/>
      <c r="E127" s="5"/>
      <c r="F127" s="5"/>
      <c r="G127" s="5"/>
    </row>
    <row r="128" spans="2:7" ht="15.75">
      <c r="B128" s="8"/>
      <c r="C128" s="8"/>
      <c r="D128" s="8"/>
      <c r="E128" s="8"/>
      <c r="F128" s="8"/>
      <c r="G128" s="8"/>
    </row>
    <row r="129" spans="1:7" ht="15.75">
      <c r="A129" s="3" t="s">
        <v>273</v>
      </c>
      <c r="B129" s="8">
        <v>1906</v>
      </c>
      <c r="C129" s="8">
        <v>36</v>
      </c>
      <c r="D129" s="8">
        <v>8</v>
      </c>
      <c r="E129" s="8">
        <v>4732</v>
      </c>
      <c r="F129" s="8">
        <v>2318</v>
      </c>
      <c r="G129" s="8">
        <v>9000</v>
      </c>
    </row>
    <row r="130" spans="1:7" ht="15.75">
      <c r="A130" s="3" t="s">
        <v>274</v>
      </c>
      <c r="B130" s="8">
        <v>2466</v>
      </c>
      <c r="C130" s="8">
        <v>33</v>
      </c>
      <c r="D130" s="8">
        <v>7</v>
      </c>
      <c r="E130" s="8">
        <v>8194</v>
      </c>
      <c r="F130" s="8">
        <v>2329</v>
      </c>
      <c r="G130" s="8">
        <v>13029</v>
      </c>
    </row>
    <row r="131" spans="1:7" ht="15.75">
      <c r="A131" s="3" t="s">
        <v>275</v>
      </c>
      <c r="B131" s="8">
        <v>3055</v>
      </c>
      <c r="C131" s="8">
        <v>96</v>
      </c>
      <c r="D131" s="8">
        <v>11</v>
      </c>
      <c r="E131" s="8">
        <v>4726</v>
      </c>
      <c r="F131" s="8">
        <v>3826</v>
      </c>
      <c r="G131" s="8">
        <v>11714</v>
      </c>
    </row>
    <row r="132" spans="1:7" ht="15.75">
      <c r="A132" s="3" t="s">
        <v>276</v>
      </c>
      <c r="B132" s="8">
        <v>2232</v>
      </c>
      <c r="C132" s="8">
        <v>58</v>
      </c>
      <c r="D132" s="8">
        <v>12</v>
      </c>
      <c r="E132" s="8">
        <v>9182</v>
      </c>
      <c r="F132" s="8">
        <v>2263</v>
      </c>
      <c r="G132" s="8">
        <v>13747</v>
      </c>
    </row>
    <row r="133" spans="1:7" ht="15.75">
      <c r="A133" s="3" t="s">
        <v>277</v>
      </c>
      <c r="B133" s="8">
        <v>2480</v>
      </c>
      <c r="C133" s="8">
        <v>61</v>
      </c>
      <c r="D133" s="8">
        <v>8</v>
      </c>
      <c r="E133" s="8">
        <v>8011</v>
      </c>
      <c r="F133" s="8">
        <v>2590</v>
      </c>
      <c r="G133" s="8">
        <v>13151</v>
      </c>
    </row>
    <row r="134" spans="1:7" ht="15.75">
      <c r="A134" s="3" t="s">
        <v>278</v>
      </c>
      <c r="B134" s="8">
        <v>1497</v>
      </c>
      <c r="C134" s="8">
        <v>33</v>
      </c>
      <c r="D134" s="8">
        <v>5</v>
      </c>
      <c r="E134" s="8">
        <v>7291</v>
      </c>
      <c r="F134" s="8">
        <v>2228</v>
      </c>
      <c r="G134" s="8">
        <v>11054</v>
      </c>
    </row>
    <row r="135" spans="1:7" ht="15.75">
      <c r="A135" s="3" t="s">
        <v>279</v>
      </c>
      <c r="B135" s="8">
        <v>1968</v>
      </c>
      <c r="C135" s="8">
        <v>42</v>
      </c>
      <c r="D135" s="8">
        <v>10</v>
      </c>
      <c r="E135" s="8">
        <v>4071</v>
      </c>
      <c r="F135" s="8">
        <v>2748</v>
      </c>
      <c r="G135" s="8">
        <v>8839</v>
      </c>
    </row>
    <row r="136" spans="1:7" ht="15.75">
      <c r="A136" s="3" t="s">
        <v>280</v>
      </c>
      <c r="B136" s="6">
        <v>1892</v>
      </c>
      <c r="C136" s="6">
        <v>34</v>
      </c>
      <c r="D136" s="6">
        <v>0</v>
      </c>
      <c r="E136" s="6">
        <v>7259</v>
      </c>
      <c r="F136" s="6">
        <v>1832</v>
      </c>
      <c r="G136" s="6">
        <v>11017</v>
      </c>
    </row>
    <row r="137" spans="1:7" ht="15.75">
      <c r="A137" s="3" t="s">
        <v>281</v>
      </c>
      <c r="B137" s="6">
        <v>1975</v>
      </c>
      <c r="C137" s="6">
        <v>58</v>
      </c>
      <c r="D137" s="6">
        <v>9</v>
      </c>
      <c r="E137" s="6">
        <v>4829</v>
      </c>
      <c r="F137" s="6">
        <v>2080</v>
      </c>
      <c r="G137" s="6">
        <v>8951</v>
      </c>
    </row>
    <row r="138" spans="2:7" ht="15.75">
      <c r="B138" s="6"/>
      <c r="C138" s="6"/>
      <c r="D138" s="6"/>
      <c r="E138" s="6"/>
      <c r="F138" s="6"/>
      <c r="G138" s="6"/>
    </row>
    <row r="139" spans="1:8" ht="15.75">
      <c r="A139" s="3" t="s">
        <v>112</v>
      </c>
      <c r="B139" s="6">
        <f aca="true" t="shared" si="0" ref="B139:G139">SUM(B3:B137)</f>
        <v>479127</v>
      </c>
      <c r="C139" s="6">
        <f t="shared" si="0"/>
        <v>9614</v>
      </c>
      <c r="D139" s="6">
        <f t="shared" si="0"/>
        <v>1319</v>
      </c>
      <c r="E139" s="6">
        <f t="shared" si="0"/>
        <v>758897</v>
      </c>
      <c r="F139" s="6">
        <f t="shared" si="0"/>
        <v>474525</v>
      </c>
      <c r="G139" s="6">
        <f t="shared" si="0"/>
        <v>1723483</v>
      </c>
      <c r="H139" s="6" t="e">
        <f>SUM(#REF!,#REF!,#REF!)</f>
        <v>#REF!</v>
      </c>
    </row>
    <row r="141" ht="15.75">
      <c r="G141" s="9"/>
    </row>
    <row r="142" ht="15.75">
      <c r="G142" s="9"/>
    </row>
    <row r="143" ht="15.75">
      <c r="G143" s="9"/>
    </row>
    <row r="144" ht="15.75">
      <c r="G144" s="9"/>
    </row>
    <row r="145" ht="15.75">
      <c r="G145" s="1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33.14062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spans="1:7" ht="1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75">
      <c r="A2" s="4"/>
      <c r="B2" s="5"/>
      <c r="C2" s="5"/>
      <c r="D2" s="5"/>
      <c r="E2" s="5"/>
      <c r="F2" s="5"/>
      <c r="G2" s="5"/>
    </row>
    <row r="3" spans="1:7" ht="15.75">
      <c r="A3" s="3" t="s">
        <v>282</v>
      </c>
      <c r="B3" s="8">
        <v>74261</v>
      </c>
      <c r="C3" s="8">
        <v>1039</v>
      </c>
      <c r="D3" s="8">
        <v>160</v>
      </c>
      <c r="E3" s="8">
        <v>44449</v>
      </c>
      <c r="F3" s="8">
        <v>51964</v>
      </c>
      <c r="G3" s="8">
        <v>171873</v>
      </c>
    </row>
    <row r="4" spans="1:7" ht="15.75">
      <c r="A4" s="3" t="s">
        <v>283</v>
      </c>
      <c r="B4" s="8">
        <v>48916</v>
      </c>
      <c r="C4" s="8">
        <v>1082</v>
      </c>
      <c r="D4" s="8">
        <v>109</v>
      </c>
      <c r="E4" s="8">
        <v>88190</v>
      </c>
      <c r="F4" s="8">
        <v>54848</v>
      </c>
      <c r="G4" s="8">
        <v>193145</v>
      </c>
    </row>
    <row r="5" spans="1:7" ht="15.75">
      <c r="A5" s="3" t="s">
        <v>284</v>
      </c>
      <c r="B5" s="8">
        <v>43561</v>
      </c>
      <c r="C5" s="8">
        <v>1055</v>
      </c>
      <c r="D5" s="8">
        <v>137</v>
      </c>
      <c r="E5" s="8">
        <v>97227</v>
      </c>
      <c r="F5" s="8">
        <v>60497</v>
      </c>
      <c r="G5" s="8">
        <v>202477</v>
      </c>
    </row>
    <row r="6" spans="1:7" ht="15.75">
      <c r="A6" s="3" t="s">
        <v>285</v>
      </c>
      <c r="B6" s="8">
        <v>62485</v>
      </c>
      <c r="C6" s="8">
        <v>1185</v>
      </c>
      <c r="D6" s="8">
        <v>177</v>
      </c>
      <c r="E6" s="8">
        <v>65600</v>
      </c>
      <c r="F6" s="8">
        <v>53391</v>
      </c>
      <c r="G6" s="8">
        <v>182838</v>
      </c>
    </row>
    <row r="7" spans="1:7" ht="15.75">
      <c r="A7" s="3" t="s">
        <v>286</v>
      </c>
      <c r="B7" s="8">
        <v>31894</v>
      </c>
      <c r="C7" s="8">
        <v>682</v>
      </c>
      <c r="D7" s="8">
        <v>95</v>
      </c>
      <c r="E7" s="8">
        <v>84110</v>
      </c>
      <c r="F7" s="8">
        <v>34801</v>
      </c>
      <c r="G7" s="8">
        <v>151583</v>
      </c>
    </row>
    <row r="8" spans="1:7" ht="15.75">
      <c r="A8" s="3" t="s">
        <v>287</v>
      </c>
      <c r="B8" s="8">
        <v>41810</v>
      </c>
      <c r="C8" s="8">
        <v>1057</v>
      </c>
      <c r="D8" s="8">
        <v>147</v>
      </c>
      <c r="E8" s="8">
        <v>87131</v>
      </c>
      <c r="F8" s="8">
        <v>47811</v>
      </c>
      <c r="G8" s="8">
        <v>177956</v>
      </c>
    </row>
    <row r="9" spans="1:7" ht="15.75">
      <c r="A9" s="3" t="s">
        <v>288</v>
      </c>
      <c r="B9" s="8">
        <v>38241</v>
      </c>
      <c r="C9" s="8">
        <v>775</v>
      </c>
      <c r="D9" s="8">
        <v>89</v>
      </c>
      <c r="E9" s="8">
        <v>86231</v>
      </c>
      <c r="F9" s="8">
        <v>42152</v>
      </c>
      <c r="G9" s="8">
        <v>167488</v>
      </c>
    </row>
    <row r="10" spans="1:7" ht="15.75">
      <c r="A10" s="3" t="s">
        <v>289</v>
      </c>
      <c r="B10" s="8">
        <v>47984</v>
      </c>
      <c r="C10" s="8">
        <v>847</v>
      </c>
      <c r="D10" s="8">
        <v>112</v>
      </c>
      <c r="E10" s="8">
        <v>50383</v>
      </c>
      <c r="F10" s="8">
        <v>36641</v>
      </c>
      <c r="G10" s="8">
        <v>135967</v>
      </c>
    </row>
    <row r="11" spans="1:7" ht="15.75">
      <c r="A11" s="3" t="s">
        <v>290</v>
      </c>
      <c r="B11" s="8">
        <v>48703</v>
      </c>
      <c r="C11" s="8">
        <v>1000</v>
      </c>
      <c r="D11" s="8">
        <v>152</v>
      </c>
      <c r="E11" s="8">
        <v>73994</v>
      </c>
      <c r="F11" s="8">
        <v>43793</v>
      </c>
      <c r="G11" s="8">
        <v>167642</v>
      </c>
    </row>
    <row r="12" spans="1:7" ht="15.75">
      <c r="A12" s="3" t="s">
        <v>291</v>
      </c>
      <c r="B12" s="8">
        <v>41234</v>
      </c>
      <c r="C12" s="8">
        <v>889</v>
      </c>
      <c r="D12" s="8">
        <v>141</v>
      </c>
      <c r="E12" s="8">
        <v>81447</v>
      </c>
      <c r="F12" s="8">
        <v>48577</v>
      </c>
      <c r="G12" s="8">
        <v>172288</v>
      </c>
    </row>
    <row r="13" spans="2:7" ht="15.75">
      <c r="B13" s="6"/>
      <c r="C13" s="6"/>
      <c r="D13" s="6"/>
      <c r="E13" s="6"/>
      <c r="F13" s="6"/>
      <c r="G13" s="6"/>
    </row>
    <row r="14" spans="1:8" ht="15.75">
      <c r="A14" s="3" t="s">
        <v>112</v>
      </c>
      <c r="B14" s="6">
        <f aca="true" t="shared" si="0" ref="B14:G14">SUM(B3:B12)</f>
        <v>479089</v>
      </c>
      <c r="C14" s="6">
        <f t="shared" si="0"/>
        <v>9611</v>
      </c>
      <c r="D14" s="6">
        <f t="shared" si="0"/>
        <v>1319</v>
      </c>
      <c r="E14" s="6">
        <f t="shared" si="0"/>
        <v>758762</v>
      </c>
      <c r="F14" s="6">
        <f t="shared" si="0"/>
        <v>474475</v>
      </c>
      <c r="G14" s="6">
        <f t="shared" si="0"/>
        <v>1723257</v>
      </c>
      <c r="H14" s="6" t="e">
        <f>SUM(#REF!,#REF!,#REF!)</f>
        <v>#REF!</v>
      </c>
    </row>
    <row r="16" ht="15.75">
      <c r="G16" s="9"/>
    </row>
    <row r="17" ht="15.75">
      <c r="G17" s="9"/>
    </row>
    <row r="18" ht="15.75">
      <c r="G18" s="9"/>
    </row>
    <row r="19" ht="15.75">
      <c r="G19" s="9"/>
    </row>
    <row r="20" ht="15.75">
      <c r="G20" s="1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3.851562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spans="1:7" ht="1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75">
      <c r="A2" s="4"/>
      <c r="B2" s="5"/>
      <c r="C2" s="5"/>
      <c r="D2" s="5"/>
      <c r="E2" s="5"/>
      <c r="F2" s="5"/>
      <c r="G2" s="5"/>
    </row>
    <row r="3" spans="1:7" ht="15.75">
      <c r="A3" s="3" t="s">
        <v>292</v>
      </c>
      <c r="B3" s="8">
        <v>17238</v>
      </c>
      <c r="C3" s="8">
        <v>294</v>
      </c>
      <c r="D3" s="8">
        <v>39</v>
      </c>
      <c r="E3" s="8">
        <v>19581</v>
      </c>
      <c r="F3" s="8">
        <v>16910</v>
      </c>
      <c r="G3" s="8">
        <v>54062</v>
      </c>
    </row>
    <row r="4" spans="1:7" ht="15.75">
      <c r="A4" s="3" t="s">
        <v>293</v>
      </c>
      <c r="B4" s="8">
        <v>8928</v>
      </c>
      <c r="C4" s="8">
        <v>208</v>
      </c>
      <c r="D4" s="8">
        <v>47</v>
      </c>
      <c r="E4" s="8">
        <v>21019</v>
      </c>
      <c r="F4" s="8">
        <v>10266</v>
      </c>
      <c r="G4" s="8">
        <v>40468</v>
      </c>
    </row>
    <row r="5" spans="1:7" ht="15.75">
      <c r="A5" s="3" t="s">
        <v>294</v>
      </c>
      <c r="B5" s="2">
        <v>38050</v>
      </c>
      <c r="C5" s="2">
        <v>579</v>
      </c>
      <c r="D5" s="2">
        <v>90</v>
      </c>
      <c r="E5" s="2">
        <v>42675</v>
      </c>
      <c r="F5" s="2">
        <v>29369</v>
      </c>
      <c r="G5" s="2">
        <v>110763</v>
      </c>
    </row>
    <row r="6" spans="1:7" ht="15.75">
      <c r="A6" s="3" t="s">
        <v>295</v>
      </c>
      <c r="B6" s="8">
        <v>9438</v>
      </c>
      <c r="C6" s="8">
        <v>227</v>
      </c>
      <c r="D6" s="8">
        <v>37</v>
      </c>
      <c r="E6" s="8">
        <v>18647</v>
      </c>
      <c r="F6" s="8">
        <v>11140</v>
      </c>
      <c r="G6" s="8">
        <v>39489</v>
      </c>
    </row>
    <row r="7" spans="1:7" ht="15.75">
      <c r="A7" s="3" t="s">
        <v>296</v>
      </c>
      <c r="B7" s="8">
        <v>5605</v>
      </c>
      <c r="C7" s="8">
        <v>144</v>
      </c>
      <c r="D7" s="8">
        <v>19</v>
      </c>
      <c r="E7" s="8">
        <v>9466</v>
      </c>
      <c r="F7" s="8">
        <v>6305</v>
      </c>
      <c r="G7" s="8">
        <v>21539</v>
      </c>
    </row>
    <row r="8" spans="1:7" ht="15.75">
      <c r="A8" s="3" t="s">
        <v>297</v>
      </c>
      <c r="B8" s="8">
        <v>9722</v>
      </c>
      <c r="C8" s="8">
        <v>185</v>
      </c>
      <c r="D8" s="8">
        <v>42</v>
      </c>
      <c r="E8" s="8">
        <v>16962</v>
      </c>
      <c r="F8" s="8">
        <v>10075</v>
      </c>
      <c r="G8" s="8">
        <v>36986</v>
      </c>
    </row>
    <row r="9" spans="1:7" ht="15.75">
      <c r="A9" s="3" t="s">
        <v>298</v>
      </c>
      <c r="B9" s="8">
        <v>29341</v>
      </c>
      <c r="C9" s="8">
        <v>754</v>
      </c>
      <c r="D9" s="8">
        <v>101</v>
      </c>
      <c r="E9" s="8">
        <v>24370</v>
      </c>
      <c r="F9" s="8">
        <v>28982</v>
      </c>
      <c r="G9" s="8">
        <v>83548</v>
      </c>
    </row>
    <row r="10" spans="1:7" ht="15.75">
      <c r="A10" s="3" t="s">
        <v>299</v>
      </c>
      <c r="B10" s="8">
        <v>9532</v>
      </c>
      <c r="C10" s="8">
        <v>223</v>
      </c>
      <c r="D10" s="8">
        <v>36</v>
      </c>
      <c r="E10" s="8">
        <v>19914</v>
      </c>
      <c r="F10" s="8">
        <v>10619</v>
      </c>
      <c r="G10" s="8">
        <v>40324</v>
      </c>
    </row>
    <row r="11" spans="1:7" ht="15.75">
      <c r="A11" s="3" t="s">
        <v>300</v>
      </c>
      <c r="B11" s="8">
        <v>8312</v>
      </c>
      <c r="C11" s="8">
        <v>160</v>
      </c>
      <c r="D11" s="8">
        <v>13</v>
      </c>
      <c r="E11" s="8">
        <v>20344</v>
      </c>
      <c r="F11" s="8">
        <v>9955</v>
      </c>
      <c r="G11" s="8">
        <v>38784</v>
      </c>
    </row>
    <row r="12" spans="1:7" ht="15.75">
      <c r="A12" s="3" t="s">
        <v>301</v>
      </c>
      <c r="B12" s="6">
        <v>81224</v>
      </c>
      <c r="C12" s="6">
        <v>1875</v>
      </c>
      <c r="D12" s="6">
        <v>197</v>
      </c>
      <c r="E12" s="6">
        <v>163938</v>
      </c>
      <c r="F12" s="6">
        <v>101865</v>
      </c>
      <c r="G12" s="6">
        <v>349099</v>
      </c>
    </row>
    <row r="13" spans="1:7" ht="15.75">
      <c r="A13" s="3" t="s">
        <v>302</v>
      </c>
      <c r="B13" s="8">
        <v>21532</v>
      </c>
      <c r="C13" s="8">
        <v>431</v>
      </c>
      <c r="D13" s="8">
        <v>52</v>
      </c>
      <c r="E13" s="8">
        <v>19600</v>
      </c>
      <c r="F13" s="8">
        <v>16610</v>
      </c>
      <c r="G13" s="8">
        <v>58225</v>
      </c>
    </row>
    <row r="14" spans="1:7" ht="15.75">
      <c r="A14" s="3" t="s">
        <v>303</v>
      </c>
      <c r="B14" s="8">
        <v>3928</v>
      </c>
      <c r="C14" s="8">
        <v>86</v>
      </c>
      <c r="D14" s="8">
        <v>13</v>
      </c>
      <c r="E14" s="8">
        <v>14707</v>
      </c>
      <c r="F14" s="8">
        <v>4512</v>
      </c>
      <c r="G14" s="8">
        <v>23246</v>
      </c>
    </row>
    <row r="15" spans="1:7" ht="15.75">
      <c r="A15" s="3" t="s">
        <v>304</v>
      </c>
      <c r="B15" s="8">
        <v>10879</v>
      </c>
      <c r="C15" s="8">
        <v>263</v>
      </c>
      <c r="D15" s="8">
        <v>29</v>
      </c>
      <c r="E15" s="8">
        <v>23217</v>
      </c>
      <c r="F15" s="8">
        <v>12974</v>
      </c>
      <c r="G15" s="8">
        <v>47362</v>
      </c>
    </row>
    <row r="16" spans="1:7" ht="15.75">
      <c r="A16" s="3" t="s">
        <v>305</v>
      </c>
      <c r="B16" s="8">
        <v>6422</v>
      </c>
      <c r="C16" s="8">
        <v>104</v>
      </c>
      <c r="D16" s="8">
        <v>23</v>
      </c>
      <c r="E16" s="8">
        <v>12429</v>
      </c>
      <c r="F16" s="8">
        <v>5141</v>
      </c>
      <c r="G16" s="8">
        <v>24119</v>
      </c>
    </row>
    <row r="17" spans="1:7" ht="15.75">
      <c r="A17" s="3" t="s">
        <v>306</v>
      </c>
      <c r="B17" s="8">
        <v>3102</v>
      </c>
      <c r="C17" s="8">
        <v>81</v>
      </c>
      <c r="D17" s="8">
        <v>9</v>
      </c>
      <c r="E17" s="8">
        <v>11601</v>
      </c>
      <c r="F17" s="8">
        <v>3000</v>
      </c>
      <c r="G17" s="8">
        <v>17793</v>
      </c>
    </row>
    <row r="18" spans="1:7" ht="15.75">
      <c r="A18" s="3" t="s">
        <v>307</v>
      </c>
      <c r="B18" s="8">
        <v>6047</v>
      </c>
      <c r="C18" s="8">
        <v>181</v>
      </c>
      <c r="D18" s="8">
        <v>18</v>
      </c>
      <c r="E18" s="8">
        <v>13327</v>
      </c>
      <c r="F18" s="8">
        <v>7229</v>
      </c>
      <c r="G18" s="8">
        <v>26802</v>
      </c>
    </row>
    <row r="19" spans="1:7" ht="15.75">
      <c r="A19" s="3" t="s">
        <v>308</v>
      </c>
      <c r="B19" s="8">
        <f>421+3271</f>
        <v>3692</v>
      </c>
      <c r="C19" s="8">
        <f>6+66</f>
        <v>72</v>
      </c>
      <c r="D19" s="8">
        <f>4+13</f>
        <v>17</v>
      </c>
      <c r="E19" s="8">
        <f>1285+11388</f>
        <v>12673</v>
      </c>
      <c r="F19" s="8">
        <f>302+3361</f>
        <v>3663</v>
      </c>
      <c r="G19" s="8">
        <f>2018+18099</f>
        <v>20117</v>
      </c>
    </row>
    <row r="20" spans="1:7" ht="15.75">
      <c r="A20" s="3" t="s">
        <v>309</v>
      </c>
      <c r="B20" s="8">
        <v>73810</v>
      </c>
      <c r="C20" s="8">
        <v>1381</v>
      </c>
      <c r="D20" s="8">
        <v>174</v>
      </c>
      <c r="E20" s="8">
        <v>104257</v>
      </c>
      <c r="F20" s="8">
        <v>67307</v>
      </c>
      <c r="G20" s="8">
        <v>246929</v>
      </c>
    </row>
    <row r="21" spans="1:7" ht="15.75">
      <c r="A21" s="3" t="s">
        <v>310</v>
      </c>
      <c r="B21" s="8">
        <v>6538</v>
      </c>
      <c r="C21" s="8">
        <v>175</v>
      </c>
      <c r="D21" s="8">
        <v>45</v>
      </c>
      <c r="E21" s="8">
        <v>9743</v>
      </c>
      <c r="F21" s="8">
        <v>6745</v>
      </c>
      <c r="G21" s="8">
        <v>23246</v>
      </c>
    </row>
    <row r="22" spans="1:7" ht="15.75">
      <c r="A22" s="3" t="s">
        <v>311</v>
      </c>
      <c r="B22" s="8">
        <v>7422</v>
      </c>
      <c r="C22" s="8">
        <v>126</v>
      </c>
      <c r="D22" s="8">
        <v>18</v>
      </c>
      <c r="E22" s="8">
        <v>18815</v>
      </c>
      <c r="F22" s="8">
        <v>7476</v>
      </c>
      <c r="G22" s="8">
        <v>33857</v>
      </c>
    </row>
    <row r="23" spans="1:7" ht="15.75">
      <c r="A23" s="3" t="s">
        <v>312</v>
      </c>
      <c r="B23" s="8">
        <v>8802</v>
      </c>
      <c r="C23" s="8">
        <v>244</v>
      </c>
      <c r="D23" s="8">
        <v>29</v>
      </c>
      <c r="E23" s="8">
        <v>18175</v>
      </c>
      <c r="F23" s="8">
        <v>10841</v>
      </c>
      <c r="G23" s="8">
        <v>38091</v>
      </c>
    </row>
    <row r="24" spans="1:7" ht="15.75">
      <c r="A24" s="3" t="s">
        <v>313</v>
      </c>
      <c r="B24" s="8">
        <v>6702</v>
      </c>
      <c r="C24" s="8">
        <v>116</v>
      </c>
      <c r="D24" s="8">
        <v>14</v>
      </c>
      <c r="E24" s="8">
        <v>14512</v>
      </c>
      <c r="F24" s="8">
        <v>6527</v>
      </c>
      <c r="G24" s="8">
        <v>27871</v>
      </c>
    </row>
    <row r="25" spans="1:7" ht="15.75">
      <c r="A25" s="3" t="s">
        <v>314</v>
      </c>
      <c r="B25" s="8">
        <v>7482</v>
      </c>
      <c r="C25" s="8">
        <v>125</v>
      </c>
      <c r="D25" s="8">
        <v>18</v>
      </c>
      <c r="E25" s="8">
        <v>11645</v>
      </c>
      <c r="F25" s="8">
        <v>7209</v>
      </c>
      <c r="G25" s="8">
        <v>26479</v>
      </c>
    </row>
    <row r="26" spans="1:7" ht="15.75">
      <c r="A26" s="3" t="s">
        <v>315</v>
      </c>
      <c r="B26" s="8">
        <v>2703</v>
      </c>
      <c r="C26" s="8">
        <v>32</v>
      </c>
      <c r="D26" s="8">
        <v>6</v>
      </c>
      <c r="E26" s="8">
        <v>8121</v>
      </c>
      <c r="F26" s="8">
        <v>2326</v>
      </c>
      <c r="G26" s="8">
        <v>13188</v>
      </c>
    </row>
    <row r="27" spans="1:7" ht="15.75">
      <c r="A27" s="3" t="s">
        <v>316</v>
      </c>
      <c r="B27" s="8">
        <v>4587</v>
      </c>
      <c r="C27" s="8">
        <v>96</v>
      </c>
      <c r="D27" s="8">
        <v>20</v>
      </c>
      <c r="E27" s="8">
        <v>13066</v>
      </c>
      <c r="F27" s="8">
        <v>6676</v>
      </c>
      <c r="G27" s="8">
        <v>24445</v>
      </c>
    </row>
    <row r="28" spans="1:7" ht="15.75">
      <c r="A28" s="3" t="s">
        <v>317</v>
      </c>
      <c r="B28" s="8">
        <v>3980</v>
      </c>
      <c r="C28" s="8">
        <v>94</v>
      </c>
      <c r="D28" s="8">
        <v>9</v>
      </c>
      <c r="E28" s="8">
        <v>13127</v>
      </c>
      <c r="F28" s="8">
        <v>4159</v>
      </c>
      <c r="G28" s="8">
        <v>21369</v>
      </c>
    </row>
    <row r="29" spans="1:7" ht="15.75">
      <c r="A29" s="3" t="s">
        <v>318</v>
      </c>
      <c r="B29" s="8">
        <v>10389</v>
      </c>
      <c r="C29" s="8">
        <v>191</v>
      </c>
      <c r="D29" s="8">
        <v>29</v>
      </c>
      <c r="E29" s="8">
        <v>18100</v>
      </c>
      <c r="F29" s="8">
        <v>11594</v>
      </c>
      <c r="G29" s="8">
        <v>40303</v>
      </c>
    </row>
    <row r="30" spans="1:7" ht="15.75">
      <c r="A30" s="3" t="s">
        <v>319</v>
      </c>
      <c r="B30" s="8">
        <v>9030</v>
      </c>
      <c r="C30" s="8">
        <v>329</v>
      </c>
      <c r="D30" s="8">
        <v>34</v>
      </c>
      <c r="E30" s="8">
        <v>19247</v>
      </c>
      <c r="F30" s="8">
        <v>12101</v>
      </c>
      <c r="G30" s="8">
        <v>40741</v>
      </c>
    </row>
    <row r="31" spans="1:7" ht="15.75">
      <c r="A31" s="3" t="s">
        <v>320</v>
      </c>
      <c r="B31" s="6">
        <v>49759</v>
      </c>
      <c r="C31" s="6">
        <v>525</v>
      </c>
      <c r="D31" s="6">
        <v>92</v>
      </c>
      <c r="E31" s="6">
        <v>14447</v>
      </c>
      <c r="F31" s="6">
        <v>26389</v>
      </c>
      <c r="G31" s="6">
        <v>91212</v>
      </c>
    </row>
    <row r="32" spans="1:7" ht="15.75">
      <c r="A32" s="3" t="s">
        <v>321</v>
      </c>
      <c r="B32" s="8">
        <v>8819</v>
      </c>
      <c r="C32" s="8">
        <v>158</v>
      </c>
      <c r="D32" s="8">
        <v>29</v>
      </c>
      <c r="E32" s="8">
        <v>18312</v>
      </c>
      <c r="F32" s="8">
        <v>9305</v>
      </c>
      <c r="G32" s="8">
        <v>36623</v>
      </c>
    </row>
    <row r="33" spans="1:7" ht="15.75">
      <c r="A33" s="3" t="s">
        <v>322</v>
      </c>
      <c r="B33" s="8">
        <v>6496</v>
      </c>
      <c r="C33" s="8">
        <v>158</v>
      </c>
      <c r="D33" s="8">
        <v>24</v>
      </c>
      <c r="E33" s="8">
        <v>14017</v>
      </c>
      <c r="F33" s="8">
        <v>7510</v>
      </c>
      <c r="G33" s="8">
        <v>28205</v>
      </c>
    </row>
    <row r="34" spans="2:7" ht="15.75">
      <c r="B34" s="6"/>
      <c r="C34" s="6"/>
      <c r="D34" s="6"/>
      <c r="E34" s="6"/>
      <c r="F34" s="6"/>
      <c r="G34" s="6"/>
    </row>
    <row r="35" spans="1:8" ht="15.75">
      <c r="A35" s="3" t="s">
        <v>112</v>
      </c>
      <c r="B35" s="6">
        <f aca="true" t="shared" si="0" ref="B35:G35">SUM(B3:B33)</f>
        <v>479511</v>
      </c>
      <c r="C35" s="6">
        <f t="shared" si="0"/>
        <v>9617</v>
      </c>
      <c r="D35" s="6">
        <f t="shared" si="0"/>
        <v>1323</v>
      </c>
      <c r="E35" s="6">
        <f t="shared" si="0"/>
        <v>760054</v>
      </c>
      <c r="F35" s="6">
        <f t="shared" si="0"/>
        <v>474780</v>
      </c>
      <c r="G35" s="6">
        <f t="shared" si="0"/>
        <v>1725285</v>
      </c>
      <c r="H35" s="6" t="e">
        <f>SUM(#REF!,#REF!,#REF!)</f>
        <v>#REF!</v>
      </c>
    </row>
    <row r="37" ht="15.75">
      <c r="G37" s="9"/>
    </row>
    <row r="38" ht="15.75">
      <c r="G38" s="9"/>
    </row>
    <row r="39" ht="15.75">
      <c r="G39" s="9"/>
    </row>
    <row r="40" ht="15.75">
      <c r="G40" s="9"/>
    </row>
    <row r="41" ht="15.75">
      <c r="G41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 Secretary of State</dc:creator>
  <cp:keywords/>
  <dc:description/>
  <cp:lastModifiedBy>Secretary of State</cp:lastModifiedBy>
  <cp:lastPrinted>2009-01-20T20:17:43Z</cp:lastPrinted>
  <dcterms:created xsi:type="dcterms:W3CDTF">2007-10-04T21:33:21Z</dcterms:created>
  <dcterms:modified xsi:type="dcterms:W3CDTF">2009-01-26T18:15:23Z</dcterms:modified>
  <cp:category/>
  <cp:version/>
  <cp:contentType/>
  <cp:contentStatus/>
</cp:coreProperties>
</file>